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utfitting Costs" sheetId="1" r:id="rId4"/>
    <sheet state="visible" name="Beverages Pre-Order" sheetId="2" r:id="rId5"/>
    <sheet state="visible" name="Sample Itinerary" sheetId="3" r:id="rId6"/>
    <sheet state="visible" name="Hydrograph" sheetId="4" r:id="rId7"/>
  </sheets>
  <definedNames/>
  <calcPr/>
  <extLst>
    <ext uri="GoogleSheetsCustomDataVersion2">
      <go:sheetsCustomData xmlns:go="http://customooxmlschemas.google.com/" r:id="rId8" roundtripDataChecksum="4BXilmhu91+sw1bPXjjPHSoEnLjRg1fV7RUMQw3ojYI="/>
    </ext>
  </extLst>
</workbook>
</file>

<file path=xl/sharedStrings.xml><?xml version="1.0" encoding="utf-8"?>
<sst xmlns="http://schemas.openxmlformats.org/spreadsheetml/2006/main" count="385" uniqueCount="285">
  <si>
    <t>Sample Itinerary Including Put-In and Takeout Information.</t>
  </si>
  <si>
    <t>Drinks Pre-Order</t>
  </si>
  <si>
    <r>
      <rPr>
        <rFont val="Arial"/>
        <color theme="1"/>
        <sz val="12.0"/>
      </rPr>
      <t xml:space="preserve">To organize your trip Fill the </t>
    </r>
    <r>
      <rPr>
        <rFont val="Arial"/>
        <b/>
        <color theme="1"/>
        <sz val="10.0"/>
      </rPr>
      <t>Yellow Boxes</t>
    </r>
  </si>
  <si>
    <t>Peru has a good selection of beer, wine and spirits. As a general rule, things made locally are quite cheap, while anything imported will be more expensive. Here we have listed the most popular beers that are available in cans (easier on-river), and a selection of wines that are available in boxes in order to avoid taking glass down the river. Depending on space in dryboxes and coolers, Spirits in glass bottles may be transferred into plastic before the trip (we will do this). If you don't see what you are looking for, feel free to send us an email; in some parts of Peru stock is difficult to source, if we cannot find a specific brand we will attempt to find a close substitute.
We have compliled this list so that people who would like a streamlined experience in Peru will have their beverages packed and waiting at put-in (and chilled if you add some ice &amp; pre-freezing to your outfitting service). If you prefer to bring your own drinks on a trip, by all means you are welcome to head out into the markets of Peru, explore and purchase for yourself.</t>
  </si>
  <si>
    <t>Number Required</t>
  </si>
  <si>
    <t>Use as a guide to plan your trip. We may need to add days or massage any proposed itinerary to take into account travel time. Send us an email for advice on your desired trip!</t>
  </si>
  <si>
    <t>Price (USD)</t>
  </si>
  <si>
    <t>Start Date:</t>
  </si>
  <si>
    <t>Total</t>
  </si>
  <si>
    <t>Beer in Cans</t>
  </si>
  <si>
    <t>Number of people in Group:</t>
  </si>
  <si>
    <t>Takeout / Put-In Notes</t>
  </si>
  <si>
    <t>Day</t>
  </si>
  <si>
    <t>Whats Happening</t>
  </si>
  <si>
    <t>Marañón Experience Outfitting Service</t>
  </si>
  <si>
    <t>Beer</t>
  </si>
  <si>
    <t>Cerveza Cristal (Lager): 12 x 355ml Cans</t>
  </si>
  <si>
    <t>Number of Days on River:</t>
  </si>
  <si>
    <t xml:space="preserve">Put In- Fly into Huaraz then 8 hour drive. </t>
  </si>
  <si>
    <t>Prices indicated are for rentals of 8 days or longer. There will be a small surcharge for trips shorter than this. 
Two extra days will be added to the number of days you are renting gear for to cover time that gear is in transit to and from staging locations.</t>
  </si>
  <si>
    <t>Travel from Huaraz to Puente Copuma Rig and Camp at Put-In</t>
  </si>
  <si>
    <t>Number of Gear Hire Days / Working Days</t>
  </si>
  <si>
    <t>Finish Intros to camp life, Practice Safety Skills. 20km</t>
  </si>
  <si>
    <t>Pilsen Cerveza (Pilsener): 12 x 355ml Cans</t>
  </si>
  <si>
    <t>Huacanoragra (III-IV); Jata (IV); Yesojirca Narrows (III-IV); class IV; ~20 km</t>
  </si>
  <si>
    <t>Tres Cruces Premium Cerveza: 12 x 355ml Cans</t>
  </si>
  <si>
    <t>Please Contact us with any Questions about your trip!</t>
  </si>
  <si>
    <t>contact@maranonexperience.com</t>
  </si>
  <si>
    <t>Yanamayo confluence; Pauca (IV); Pachachín (III-IV); Collpayuca hike; Sanachgán camp; ~30 km</t>
  </si>
  <si>
    <t>Cusqueña (Golden Lager): 12 x 355ml Cans</t>
  </si>
  <si>
    <t>Possible Layover - hike to tombs and/or falls</t>
  </si>
  <si>
    <t>Cost</t>
  </si>
  <si>
    <t>Sanachgán; Tranca; Mante; hikes; camp before the big one; class IV; ~20 km</t>
  </si>
  <si>
    <t>Beer subject to availability, we will seek substitute if not available</t>
  </si>
  <si>
    <t>Row Your Own Package (Center Mount Frame)</t>
  </si>
  <si>
    <t>Shapalmonte (IV); through Upper Gorge; pass Puente Marañón; class IV; ~35 km.</t>
  </si>
  <si>
    <t>Possible Takeout / Put In. 10 hour drive from Huaraz.</t>
  </si>
  <si>
    <t>Cost Per Day</t>
  </si>
  <si>
    <t>Budweiser: 6 x 269ml Cans*</t>
  </si>
  <si>
    <t>Pass Huchus and camp at hotspring class III; ~35 km</t>
  </si>
  <si>
    <t>Heineken 5L Keg*</t>
  </si>
  <si>
    <t>Cajas; Mayas (IV); Ihuano (IV); to Wasson's Staging Camp; class IV; ~20 k</t>
  </si>
  <si>
    <t>Wasson's Landslide (V); Wasson's runout (IV); Rupaybamba (IV); class IV-V; ~6 km</t>
  </si>
  <si>
    <t xml:space="preserve">Items </t>
  </si>
  <si>
    <t>Layover / Rest Day / Hike and Explore</t>
  </si>
  <si>
    <t>Boxed Wine (Subject to availability, if specific brand not available we will seek substitute)</t>
  </si>
  <si>
    <t>Quantity:</t>
  </si>
  <si>
    <t>InnerGorge: Chayalo(IV); Llamara(V); Pinto(IV+); class IV-V; ~20 km</t>
  </si>
  <si>
    <t>Possible Takeout / Put In. Airstrip and daily Flights Available from Trujillo</t>
  </si>
  <si>
    <t>16' ARK Zambezi Raft, 16' Hyside Twintube Cataraft, 14' NRS E140 Raft</t>
  </si>
  <si>
    <t>Arrive to Chagual - InnerGorge: Carrizal (IV); ~35 km</t>
  </si>
  <si>
    <t>Included in RYO Package</t>
  </si>
  <si>
    <t>Pass Vijus, camp near Gansul; class II-III 30km</t>
  </si>
  <si>
    <t>Raft Frame 72" W x 78"L</t>
  </si>
  <si>
    <t>Possible Takeout / Put In. 10 hour drive from Trujillo</t>
  </si>
  <si>
    <t>Sangria</t>
  </si>
  <si>
    <t>Village of Calemar, camp in Red Wall Canyon, class II-III; 30km</t>
  </si>
  <si>
    <t>Bell's Sangria 1L box</t>
  </si>
  <si>
    <t>Bowline &amp; Sternline</t>
  </si>
  <si>
    <t>Muro Poso; Pass  Crisnejas, See Yellow Faced Parrotlets; class II-III; 25km</t>
  </si>
  <si>
    <t>Llanten; Visit Jecumbuy, Hike up Llanten Canyon; class III-IV, camp before Samosierra; 30km</t>
  </si>
  <si>
    <t>Santiago Quierolo Sangria 1L</t>
  </si>
  <si>
    <t>20m Throwbag</t>
  </si>
  <si>
    <t>Samosierra. Camp at first Coconuts &amp; hike. class IV;15km;</t>
  </si>
  <si>
    <t>Red Wine</t>
  </si>
  <si>
    <t xml:space="preserve">Great Put-In / Takeout. 4 hour drive from Cajamarca Airport on sealed road. </t>
  </si>
  <si>
    <t>Resero Red Wine 1L</t>
  </si>
  <si>
    <t>Oars</t>
  </si>
  <si>
    <t>Get to Balsas, restock; class II-III; 30km.</t>
  </si>
  <si>
    <t>White Wine</t>
  </si>
  <si>
    <t>Clos White Wine 1L</t>
  </si>
  <si>
    <t>Hike to Playa Cura, class II-III; 25km</t>
  </si>
  <si>
    <t>Pair of Oar Rights or Oar Stoppers</t>
  </si>
  <si>
    <t>Clos Cabernet Sauvignon 1L</t>
  </si>
  <si>
    <t>Village Life. Lunch in Mendan then go to Tupen, dinner &amp; soccer in town.20km ; class III-IV</t>
  </si>
  <si>
    <t>Gato Red Wine 1L</t>
  </si>
  <si>
    <t>Cargo Platforms</t>
  </si>
  <si>
    <t>San Lucas, Playa el Inca, Magdalena, 30km; class III-IV</t>
  </si>
  <si>
    <t>Gato White Wine 1L</t>
  </si>
  <si>
    <t>Lin Lin, Arrive to Maranon Libre; 35km; class III-V (Lin Lin class IV)</t>
  </si>
  <si>
    <t>Cooler or Drybox</t>
  </si>
  <si>
    <t>Explore pools &amp; conservation area, then raft into the red canyon, stop at La Catedral cave, class III; 25km</t>
  </si>
  <si>
    <t>Takeout. 2 hour drive to Jaen. Several daily flights from Jaen to Lima</t>
  </si>
  <si>
    <t>Raft to take out, lunch, head back to Jaén. class III; 15km</t>
  </si>
  <si>
    <t>Barrels</t>
  </si>
  <si>
    <t>Departures Fly Out of Jaén</t>
  </si>
  <si>
    <t xml:space="preserve">Spirits </t>
  </si>
  <si>
    <t>Raft Repair Kit (1 per group)</t>
  </si>
  <si>
    <t>Whiskey</t>
  </si>
  <si>
    <t>Vat 69 750ml</t>
  </si>
  <si>
    <t>Carlson 6" Hand Pump (1 per group)</t>
  </si>
  <si>
    <t>Johnny Walker Red Label 750ml</t>
  </si>
  <si>
    <t>Johnny Walker Black Label 750ml</t>
  </si>
  <si>
    <t>Emergency Backup K-Pump 200 (1 per group)</t>
  </si>
  <si>
    <t>Chivas Regal 750ml</t>
  </si>
  <si>
    <t>Straps and Loop straps as needed</t>
  </si>
  <si>
    <t>Jack Daniels Tenessee Honey 750ml</t>
  </si>
  <si>
    <t>Wild Turkey 750ml</t>
  </si>
  <si>
    <t>Glenfidditch 12 years 750ml</t>
  </si>
  <si>
    <t>Johnny Walker Gold Label 750ml</t>
  </si>
  <si>
    <t>16' Passenger Raft Package (Stern Mount)</t>
  </si>
  <si>
    <t>Johnny Walker Blue Label 750ml</t>
  </si>
  <si>
    <t>Rum</t>
  </si>
  <si>
    <t>Cartavio Rum 8 years</t>
  </si>
  <si>
    <t>Plantation Rum 750ml</t>
  </si>
  <si>
    <t>Prohibido Rum 12 years 750ml</t>
  </si>
  <si>
    <t>16' ARK Zambezi Raft or 14' NRS E140 Raft</t>
  </si>
  <si>
    <t>Tequila</t>
  </si>
  <si>
    <t>Jose Cuervo Especial 750ml</t>
  </si>
  <si>
    <t>Included in 16' Passenger Rig</t>
  </si>
  <si>
    <t>Jose Cuervo 1800 750ml</t>
  </si>
  <si>
    <t>Vodka</t>
  </si>
  <si>
    <t>Stern Raft Frame Large</t>
  </si>
  <si>
    <t>Smirnoff 750ml</t>
  </si>
  <si>
    <t>Russkaya Black 750ml</t>
  </si>
  <si>
    <t>Absolut Vodka</t>
  </si>
  <si>
    <t>Stolichnaya 750ml</t>
  </si>
  <si>
    <t>Gin</t>
  </si>
  <si>
    <t>Bombay Saphire 750ml</t>
  </si>
  <si>
    <t>Gin'ca Gin 750ml</t>
  </si>
  <si>
    <t>La Republica Gin 750ml</t>
  </si>
  <si>
    <t>Tanqueray 750ml</t>
  </si>
  <si>
    <t>Pisco</t>
  </si>
  <si>
    <t>Tabernero Pisco 750ml</t>
  </si>
  <si>
    <t xml:space="preserve">Passenger Paddles </t>
  </si>
  <si>
    <t>1615 Pisco 750ml</t>
  </si>
  <si>
    <t xml:space="preserve">Passenger PFDs and Helmets </t>
  </si>
  <si>
    <t>Cuatro Gallos 700ml</t>
  </si>
  <si>
    <t>Pisco Porton 750ml</t>
  </si>
  <si>
    <t xml:space="preserve">Passenger Drybags </t>
  </si>
  <si>
    <t>Martini</t>
  </si>
  <si>
    <t>Vermouth Martini 750ml</t>
  </si>
  <si>
    <t>Jägermiester</t>
  </si>
  <si>
    <t>Jägermiester 700ml</t>
  </si>
  <si>
    <t>Bacardi</t>
  </si>
  <si>
    <t>Bacardi Mojito 750ml</t>
  </si>
  <si>
    <t>Cointreau</t>
  </si>
  <si>
    <t>Cointreau 750ml</t>
  </si>
  <si>
    <t>Baileys</t>
  </si>
  <si>
    <t>Creamy Liquor Baileys 750ml</t>
  </si>
  <si>
    <t>Mixers</t>
  </si>
  <si>
    <t>Mixer</t>
  </si>
  <si>
    <t>Coca Cola 1L</t>
  </si>
  <si>
    <t>Ginger Ale 1.5L</t>
  </si>
  <si>
    <t>Sprite 2L (or same amount in different presentation)</t>
  </si>
  <si>
    <t>Kitchen Package</t>
  </si>
  <si>
    <t>Tonica Water 2L (or same amount in different presentation)</t>
  </si>
  <si>
    <t>Aluminium Drybox</t>
  </si>
  <si>
    <t>Included in Kitchen package</t>
  </si>
  <si>
    <t>NRS Big Basin Water Container</t>
  </si>
  <si>
    <t>Roll A Table + mesh utensil holder.</t>
  </si>
  <si>
    <t>Dutch Oven</t>
  </si>
  <si>
    <t>Camp Grill</t>
  </si>
  <si>
    <t>4 Burner Stove Setup (or two 2 Burner Stoves)</t>
  </si>
  <si>
    <t>Propane Tank</t>
  </si>
  <si>
    <t>Folding Camp Tables</t>
  </si>
  <si>
    <t>Set of Pots, Pans &amp; Wok</t>
  </si>
  <si>
    <t>Cutting Boards</t>
  </si>
  <si>
    <t>Serving Bowls</t>
  </si>
  <si>
    <t>Plates, Bowls, Cups, Spoons, Knives, Forks</t>
  </si>
  <si>
    <t>As needed</t>
  </si>
  <si>
    <t>Kitchen Knives</t>
  </si>
  <si>
    <t>Machete</t>
  </si>
  <si>
    <t>1L Water Thermos</t>
  </si>
  <si>
    <t>1L Coffee Thermos</t>
  </si>
  <si>
    <t>Dish Drying Net</t>
  </si>
  <si>
    <t>Toilet Setup (Tripod Toilet Set and Shovel)</t>
  </si>
  <si>
    <t>Down River hand wash station (bucket &amp; handwash pump)</t>
  </si>
  <si>
    <t>Water Filter Package
(Sawyer Point Zero Two bucket setup, 20L clean water jug X2, collection bucket X4, 20L Water bladders x2</t>
  </si>
  <si>
    <t>Additional Propane Tank</t>
  </si>
  <si>
    <t>Rafting, Camping &amp; Expedition Accessories</t>
  </si>
  <si>
    <t>Cost Per Day 
(Less than 12 days)</t>
  </si>
  <si>
    <t>Flat Fee 
(up to 30 days):</t>
  </si>
  <si>
    <t>Rafting</t>
  </si>
  <si>
    <t>Raft Passenger PFD (NRS Bigwater V or similar)</t>
  </si>
  <si>
    <t>Raft Passenger Helmet ( NRS Havoc Livery Helmet or similar )</t>
  </si>
  <si>
    <t>Raft Passenger Paddle</t>
  </si>
  <si>
    <t>Drybag 60L</t>
  </si>
  <si>
    <t>Camping</t>
  </si>
  <si>
    <t>Delux Sleeping Pad (Paco or NRS equivalent) + Sleeping Bag + Sheet</t>
  </si>
  <si>
    <t>2 person Tent</t>
  </si>
  <si>
    <t>3 Person Tent</t>
  </si>
  <si>
    <t>Eureka Northern Breezeway Screen House</t>
  </si>
  <si>
    <t>Hilliberg Tarp</t>
  </si>
  <si>
    <t>Chairs</t>
  </si>
  <si>
    <t>Communications &amp; Emergency</t>
  </si>
  <si>
    <t>Major First Aid Kit</t>
  </si>
  <si>
    <t>Delorme Innreach (GPS &amp; Communications)</t>
  </si>
  <si>
    <t>River Rescue Pack (50m 9mm Static rope, 4 x screwgate biners, 2 x 2" Pulleys, 4 x 6mm Prussik, Drybag to house gear)</t>
  </si>
  <si>
    <t>Logistics, Food &amp; River Guide</t>
  </si>
  <si>
    <t>Cost/day</t>
  </si>
  <si>
    <t>Flat Rate</t>
  </si>
  <si>
    <t>Guides</t>
  </si>
  <si>
    <t>Bi-Lingual Head Guide, Cultural Guide &amp; Translator, Cook (Can row or safety kayak)</t>
  </si>
  <si>
    <t>-</t>
  </si>
  <si>
    <t>Bi-Lingual Guide, Cook (can row or safety kayak)</t>
  </si>
  <si>
    <t>Secondary Guide (can row or safety kayak, may not speak english)</t>
  </si>
  <si>
    <t>Food Packs</t>
  </si>
  <si>
    <t>Delux Food Pack (incl all meals, snacks and some beverages)</t>
  </si>
  <si>
    <t>/person/day</t>
  </si>
  <si>
    <t>Marañón Special Food Pack (incl all meals, and snacks)</t>
  </si>
  <si>
    <t>No Cooler Food Pack (mainly vegetarian recipes. With some canned and dried meats)</t>
  </si>
  <si>
    <t>Ice &amp; Pre Freezing for Beverage Coolers</t>
  </si>
  <si>
    <t>/beverage cooler</t>
  </si>
  <si>
    <t>Logistics &amp; Fees</t>
  </si>
  <si>
    <t>River Permit Fee: Local Development &amp; River Protection</t>
  </si>
  <si>
    <t>Per Person:</t>
  </si>
  <si>
    <t>Heart of the Marañón Logistics Package Including: 
-Guest transport from Cajamarca to Balsas (Mini bus / van) 
-Guest Transport from Puerto Malleta to Jaén (Mini bus / van) 
-Gear Transport from Warehouse to Put In 
-Gear Transport from Takeout to Warehouse</t>
  </si>
  <si>
    <t xml:space="preserve">Up to 12 pax, maximum of 5 rafts. More than this will incur a surcharge. </t>
  </si>
  <si>
    <t>12/15 Day Calemar/Chagual-Puerto Malleta Logistics Package Including:
-Guest transport from Cajamarca to Calemar/Chagual (Mini bus / truck / van)
-Guest Transport from Puerto Malleta to Jaén (Mini bus / van)
-Gear Transport from Warehouse to Put In
-Gear Transport from Takeout to Warehouse</t>
  </si>
  <si>
    <t>Flight Trujillo-Chagual 
(40 minute flight instead of 8-10 hours drive, landing strip located riverside.)</t>
  </si>
  <si>
    <t>Contact us to confirm availability.</t>
  </si>
  <si>
    <t>Upper Canyon Puente Copuma Logistics Package: 
-Guest transport from Huaraz-P. Copuma (Mini bus / truck / van)
-Guest Transport from Puerto Malleta - Jaén (Mini bus / van)
-Gear Transport from Warehouse to P. Copuma
-Gear Transport from Takeout to Warehouse</t>
  </si>
  <si>
    <t>Extra Options</t>
  </si>
  <si>
    <t>Outboard Engine - Yamaha Enduro 15hp with Cataraft Frame (Inc. Transportation, Fuel and Oil)</t>
  </si>
  <si>
    <t>per day</t>
  </si>
  <si>
    <t>Laguna Seca Hotel Stay in Cajamarca - Twin share 
Includes Airport pickup</t>
  </si>
  <si>
    <t>per person</t>
  </si>
  <si>
    <t>Laguna Seca Hotel Stay in Cajamarca - Single Supplement
Includes Airport pickup</t>
  </si>
  <si>
    <t>Urqu Hotel Stay in Jaén - Twin share</t>
  </si>
  <si>
    <t>Urqu Hotel Stay in Jaén - Single Supplement</t>
  </si>
  <si>
    <t>Booked Hotel Accomodation for both nights in Start and Finish city - Twin share</t>
  </si>
  <si>
    <t>Booked Hotel Accomodation for both nights in Start and Finish city - Single Supplement</t>
  </si>
  <si>
    <r>
      <rPr>
        <rFont val="Arial"/>
        <b/>
        <color theme="1"/>
        <sz val="10.0"/>
      </rPr>
      <t xml:space="preserve">3D/3N Cloudforest Experience 
</t>
    </r>
    <r>
      <rPr>
        <rFont val="Arial"/>
        <color rgb="FF000000"/>
        <sz val="10.0"/>
      </rPr>
      <t>(Live Peruvian family, see endemic monkeys and explore cloud forest and participate in farm life and refine sugar the traditional way. Includes accomodation, guide, meals and transport from Jaen)</t>
    </r>
  </si>
  <si>
    <r>
      <rPr>
        <rFont val="Arial"/>
        <b/>
        <color theme="1"/>
        <sz val="10.0"/>
      </rPr>
      <t>3 Days Add On: Northern Peru - Kingdom of the Clouds</t>
    </r>
    <r>
      <rPr>
        <rFont val="Arial"/>
        <color theme="1"/>
        <sz val="10.0"/>
      </rPr>
      <t xml:space="preserve">
 (Includes Ancient city of Kuelap, Gocta Waterfall and Chachapoyas Region. Hotels, food, transport &amp; guides)</t>
    </r>
  </si>
  <si>
    <t>Kayak rentals</t>
  </si>
  <si>
    <t>Flat rate (up to 30 days)</t>
  </si>
  <si>
    <t>Full Package (kayak, helmet, skirt, pfd, paddle, throwbag, river knife)</t>
  </si>
  <si>
    <t>Kayak Only (contact us if your desired kayak is not listed below)</t>
  </si>
  <si>
    <t>Exo XT 300</t>
  </si>
  <si>
    <t>Drago Rossi DRX</t>
  </si>
  <si>
    <t>Zet Toro</t>
  </si>
  <si>
    <t>Dagger Nomad 8.5</t>
  </si>
  <si>
    <t>Waka Stoke</t>
  </si>
  <si>
    <t>Waka Stout (two available)</t>
  </si>
  <si>
    <t>Waka Gangsta</t>
  </si>
  <si>
    <t>Waka Billy Goat</t>
  </si>
  <si>
    <t>Waka Goat</t>
  </si>
  <si>
    <t>Waka Steeze</t>
  </si>
  <si>
    <t>Zet Raptor (two available)</t>
  </si>
  <si>
    <t>Spade Bliss</t>
  </si>
  <si>
    <t>Spade Blackjack (two available)</t>
  </si>
  <si>
    <t>Wavesport Habitat 74</t>
  </si>
  <si>
    <t xml:space="preserve">Dagger CFS </t>
  </si>
  <si>
    <t>Dagger Axiom 8.5</t>
  </si>
  <si>
    <t>Liquidlogic Stomper</t>
  </si>
  <si>
    <t>ARK Inflatable Kayak - Single</t>
  </si>
  <si>
    <t>Paddle (werner or AT)</t>
  </si>
  <si>
    <t>Sprayskirt</t>
  </si>
  <si>
    <t>Kayak Helmets</t>
  </si>
  <si>
    <t>Lifejacket (Astral Green, NRS Zen  or Similar)</t>
  </si>
  <si>
    <t>Throwbag</t>
  </si>
  <si>
    <t>Outfitting Service Payment Details:</t>
  </si>
  <si>
    <t>Total:</t>
  </si>
  <si>
    <t xml:space="preserve">Pay via WeTravel payment portal, or using other methods by special request. </t>
  </si>
  <si>
    <t>Refundable Damage Deposit:</t>
  </si>
  <si>
    <t>Total Due</t>
  </si>
  <si>
    <t>Guiding</t>
  </si>
  <si>
    <t>A minimum of 2 Marañon Experience guides are required on any trip. Even if your group is highly skilled in navigating all types of rivers and rapids, it is important on the Marañon to have at least a couple of group members with advanced Spanish language skills and who are known in the local villages. Speak with us to determine how many guides you require for your journey, guides will help in all aspects of the trip.</t>
  </si>
  <si>
    <t>Price per person</t>
  </si>
  <si>
    <t>Price per person per day</t>
  </si>
  <si>
    <t>Reservations</t>
  </si>
  <si>
    <t>A 20% deposit will reserve Marañón Experiences equipment &amp; services for your specified dates.</t>
  </si>
  <si>
    <t>Payment Policy:</t>
  </si>
  <si>
    <t xml:space="preserve">We recommend making payments simple by using our WeTravel payment portal using your home currency. </t>
  </si>
  <si>
    <t>Group Payments can also be made by Western Union Money Transfer, direct bank transfer (WIRE); all transfer fees are payable by client.</t>
  </si>
  <si>
    <t xml:space="preserve">Balance is due 60 days prior to launch date. </t>
  </si>
  <si>
    <t>Covid, Pandemic and Travel Difficulties</t>
  </si>
  <si>
    <t>If you are unable to make the trip due to travel lockdowns, border restrictions, due to pandemic or natural disaster we will reschedule your trip free of charge.</t>
  </si>
  <si>
    <t>If the trip is re-scheduled the amount that you have paid for the trip will roll over to the new trip dates, minus any expenses that have already been paid to third parties which are unrecoverable (food bought, travel or accomodation deposits).</t>
  </si>
  <si>
    <t>Cancellations</t>
  </si>
  <si>
    <t xml:space="preserve">Cancellations must be made in writing to Marañon Experience. </t>
  </si>
  <si>
    <t>More than 60 days prior to lauch: Recoverable payments refunded minus 10% of trip cost administraion fee.</t>
  </si>
  <si>
    <t xml:space="preserve">Between 60-31 days prior to launch: Recoverable Payments will be refunded less 25% cancellation fee. </t>
  </si>
  <si>
    <t>Less than 30 days prior to launch: Payments will be refunded less a 60% cancellation fee.</t>
  </si>
  <si>
    <t xml:space="preserve">Less than 10 days prior to launch: No refund will be made. </t>
  </si>
  <si>
    <t>Damage of Equipment, Waiver and Conditions</t>
  </si>
  <si>
    <t>A damage deposit of $1000 or 10% of rental price is required (whichever is greater).</t>
  </si>
  <si>
    <t>You are responsible for any loss or damage to Marañon Experience's Equipment. We require that a copy of each boat capitain's credit card be kept on file by Marañón Experience for the</t>
  </si>
  <si>
    <t>duration of your trip, and a signed equipment rental waiver. If loss or damage occurs, you will either be charged the cost of replacement, or $45/hour for repairable damage.</t>
  </si>
  <si>
    <t xml:space="preserve">Replacement costs of equipment in Peru are aproximately: Retail price in USA + 40% shipping and taxes. If we can source replacement cheaper than this in Peru, we will charge you the lesser cost. </t>
  </si>
  <si>
    <t xml:space="preserve">Terms and Conditions Apply as found at http://maranonexperience.com/terms-and-conditions unless they are superceded by this document. </t>
  </si>
  <si>
    <t xml:space="preserve">Each participant is required to sign a liability release and it is highly recomended to purchase travel insurance in case of medical emergency or evacuation. </t>
  </si>
  <si>
    <t xml:space="preserve">*Prices may change at anytime until a deposit has been received. </t>
  </si>
  <si>
    <t>**Contact us for any information regarding logistics, gear or what to expect on your trip! We pride ourselves on providing the highest quality trips on the Marañón</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</si>
</sst>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quot;#,##0"/>
    <numFmt numFmtId="165" formatCode="d&quot;-&quot;mmm&quot;-&quot;yyyy"/>
    <numFmt numFmtId="166" formatCode="0.0"/>
    <numFmt numFmtId="167" formatCode="&quot;$&quot;#,##0.00"/>
  </numFmts>
  <fonts count="10">
    <font>
      <sz val="10.0"/>
      <color rgb="FF000000"/>
      <name val="Arial"/>
      <scheme val="minor"/>
    </font>
    <font>
      <sz val="24.0"/>
      <color theme="1"/>
      <name val="Arial"/>
    </font>
    <font>
      <b/>
      <sz val="10.0"/>
      <color theme="1"/>
      <name val="Arial"/>
    </font>
    <font>
      <sz val="14.0"/>
      <color theme="1"/>
      <name val="Arial"/>
    </font>
    <font>
      <sz val="10.0"/>
      <color rgb="FF000000"/>
      <name val="Arial"/>
    </font>
    <font>
      <sz val="10.0"/>
      <color theme="1"/>
      <name val="Arial"/>
    </font>
    <font>
      <sz val="12.0"/>
      <color theme="1"/>
      <name val="Arial"/>
    </font>
    <font/>
    <font>
      <b/>
      <sz val="12.0"/>
      <color theme="1"/>
      <name val="Arial"/>
    </font>
    <font>
      <b/>
      <u/>
      <sz val="10.0"/>
      <color theme="1"/>
      <name val="Arial"/>
    </font>
  </fonts>
  <fills count="24">
    <fill>
      <patternFill patternType="none"/>
    </fill>
    <fill>
      <patternFill patternType="lightGray"/>
    </fill>
    <fill>
      <patternFill patternType="solid">
        <fgColor rgb="FFEFEFEF"/>
        <bgColor rgb="FFEFEFEF"/>
      </patternFill>
    </fill>
    <fill>
      <patternFill patternType="solid">
        <fgColor rgb="FFFFE599"/>
        <bgColor rgb="FFFFE599"/>
      </patternFill>
    </fill>
    <fill>
      <patternFill patternType="solid">
        <fgColor rgb="FFC9DAF8"/>
        <bgColor rgb="FFC9DAF8"/>
      </patternFill>
    </fill>
    <fill>
      <patternFill patternType="solid">
        <fgColor rgb="FFD9D9D9"/>
        <bgColor rgb="FFD9D9D9"/>
      </patternFill>
    </fill>
    <fill>
      <patternFill patternType="solid">
        <fgColor rgb="FFF6B26B"/>
        <bgColor rgb="FFF6B26B"/>
      </patternFill>
    </fill>
    <fill>
      <patternFill patternType="solid">
        <fgColor rgb="FFFFFFFF"/>
        <bgColor rgb="FFFFFFFF"/>
      </patternFill>
    </fill>
    <fill>
      <patternFill patternType="solid">
        <fgColor rgb="FFFFF2CC"/>
        <bgColor rgb="FFFFF2CC"/>
      </patternFill>
    </fill>
    <fill>
      <patternFill patternType="solid">
        <fgColor rgb="FFF1C232"/>
        <bgColor rgb="FFF1C232"/>
      </patternFill>
    </fill>
    <fill>
      <patternFill patternType="solid">
        <fgColor rgb="FFA4C2F4"/>
        <bgColor rgb="FFA4C2F4"/>
      </patternFill>
    </fill>
    <fill>
      <patternFill patternType="solid">
        <fgColor rgb="FFE06666"/>
        <bgColor rgb="FFE06666"/>
      </patternFill>
    </fill>
    <fill>
      <patternFill patternType="solid">
        <fgColor rgb="FF9FC5E8"/>
        <bgColor rgb="FF9FC5E8"/>
      </patternFill>
    </fill>
    <fill>
      <patternFill patternType="solid">
        <fgColor rgb="FFB6D7A8"/>
        <bgColor rgb="FFB6D7A8"/>
      </patternFill>
    </fill>
    <fill>
      <patternFill patternType="solid">
        <fgColor rgb="FFD9EAD3"/>
        <bgColor rgb="FFD9EAD3"/>
      </patternFill>
    </fill>
    <fill>
      <patternFill patternType="solid">
        <fgColor rgb="FFD5A6BD"/>
        <bgColor rgb="FFD5A6BD"/>
      </patternFill>
    </fill>
    <fill>
      <patternFill patternType="solid">
        <fgColor rgb="FFEA9999"/>
        <bgColor rgb="FFEA9999"/>
      </patternFill>
    </fill>
    <fill>
      <patternFill patternType="solid">
        <fgColor rgb="FFF4CCCC"/>
        <bgColor rgb="FFF4CCCC"/>
      </patternFill>
    </fill>
    <fill>
      <patternFill patternType="solid">
        <fgColor rgb="FFB4A7D6"/>
        <bgColor rgb="FFB4A7D6"/>
      </patternFill>
    </fill>
    <fill>
      <patternFill patternType="solid">
        <fgColor rgb="FFD9D2E9"/>
        <bgColor rgb="FFD9D2E9"/>
      </patternFill>
    </fill>
    <fill>
      <patternFill patternType="solid">
        <fgColor rgb="FFFCE5CD"/>
        <bgColor rgb="FFFCE5CD"/>
      </patternFill>
    </fill>
    <fill>
      <patternFill patternType="solid">
        <fgColor rgb="FFA64D79"/>
        <bgColor rgb="FFA64D79"/>
      </patternFill>
    </fill>
    <fill>
      <patternFill patternType="solid">
        <fgColor rgb="FF93C47D"/>
        <bgColor rgb="FF93C47D"/>
      </patternFill>
    </fill>
    <fill>
      <patternFill patternType="solid">
        <fgColor rgb="FFF3F3F3"/>
        <bgColor rgb="FFF3F3F3"/>
      </patternFill>
    </fill>
  </fills>
  <borders count="37">
    <border/>
    <border>
      <left/>
      <right/>
      <top/>
      <bottom/>
    </border>
    <border>
      <left/>
      <top style="thin">
        <color rgb="FF000000"/>
      </top>
      <bottom style="thin">
        <color rgb="FF000000"/>
      </bottom>
    </border>
    <border>
      <top style="thin">
        <color rgb="FF000000"/>
      </top>
      <bottom style="thin">
        <color rgb="FF000000"/>
      </bottom>
    </border>
    <border>
      <left style="medium">
        <color rgb="FF000000"/>
      </left>
      <right style="medium">
        <color rgb="FF000000"/>
      </right>
      <top/>
      <bottom/>
    </border>
    <border>
      <left/>
      <top/>
      <bottom/>
    </border>
    <border>
      <left/>
      <right/>
      <top/>
      <bottom style="thin">
        <color rgb="FF000000"/>
      </bottom>
    </border>
    <border>
      <top/>
      <bottom/>
    </border>
    <border>
      <left style="thick">
        <color rgb="FF000000"/>
      </left>
      <top/>
      <bottom style="thin">
        <color rgb="FF000000"/>
      </bottom>
    </border>
    <border>
      <right style="thin">
        <color rgb="FF000000"/>
      </right>
      <top/>
      <bottom style="thin">
        <color rgb="FF000000"/>
      </bottom>
    </border>
    <border>
      <left/>
      <top/>
      <bottom style="thin">
        <color rgb="FF000000"/>
      </bottom>
    </border>
    <border>
      <top/>
      <bottom style="thin">
        <color rgb="FF000000"/>
      </bottom>
    </border>
    <border>
      <left/>
      <right style="thin">
        <color rgb="FF000000"/>
      </right>
      <top/>
      <bottom style="thin">
        <color rgb="FF000000"/>
      </bottom>
    </border>
    <border>
      <left style="thin">
        <color rgb="FF000000"/>
      </left>
      <right/>
      <top/>
      <bottom style="thin">
        <color rgb="FF000000"/>
      </bottom>
    </border>
    <border>
      <left style="thick">
        <color rgb="FF000000"/>
      </left>
      <right style="thick">
        <color rgb="FF000000"/>
      </right>
      <top/>
      <bottom style="thin">
        <color rgb="FF000000"/>
      </bottom>
    </border>
    <border>
      <left style="thick">
        <color rgb="FF000000"/>
      </left>
      <right style="thick">
        <color rgb="FF000000"/>
      </right>
      <top/>
      <bottom/>
    </border>
    <border>
      <right/>
      <top/>
    </border>
    <border>
      <left style="thin">
        <color rgb="FF000000"/>
      </left>
      <right/>
      <top/>
      <bottom/>
    </border>
    <border>
      <right/>
      <bottom style="thin">
        <color rgb="FF000000"/>
      </bottom>
    </border>
    <border>
      <bottom style="double">
        <color rgb="FF000000"/>
      </bottom>
    </border>
    <border>
      <left style="medium">
        <color rgb="FF000000"/>
      </left>
      <right style="medium">
        <color rgb="FF000000"/>
      </right>
      <top/>
      <bottom style="double">
        <color rgb="FF000000"/>
      </bottom>
    </border>
    <border>
      <left/>
      <right style="thick">
        <color rgb="FF000000"/>
      </right>
      <top/>
      <bottom/>
    </border>
    <border>
      <left/>
      <right style="thick">
        <color rgb="FF000000"/>
      </right>
      <top style="thin">
        <color rgb="FF000000"/>
      </top>
      <bottom style="thin">
        <color rgb="FF000000"/>
      </bottom>
    </border>
    <border>
      <left/>
      <top/>
      <bottom style="thin">
        <color rgb="FF999999"/>
      </bottom>
    </border>
    <border>
      <top/>
      <bottom style="thin">
        <color rgb="FF999999"/>
      </bottom>
    </border>
    <border>
      <left/>
      <right/>
      <top/>
      <bottom style="thin">
        <color rgb="FF999999"/>
      </bottom>
    </border>
    <border>
      <left/>
      <bottom style="thin">
        <color rgb="FF000000"/>
      </bottom>
    </border>
    <border>
      <left style="thick">
        <color rgb="FF000000"/>
      </left>
      <right style="thick">
        <color rgb="FF000000"/>
      </right>
      <bottom style="thin">
        <color rgb="FF000000"/>
      </bottom>
    </border>
    <border>
      <bottom style="thin">
        <color rgb="FF000000"/>
      </bottom>
    </border>
    <border>
      <left/>
      <top style="thin">
        <color rgb="FF000000"/>
      </top>
      <bottom/>
    </border>
    <border>
      <top style="thin">
        <color rgb="FF000000"/>
      </top>
      <bottom/>
    </border>
    <border>
      <left/>
      <right/>
      <top style="thin">
        <color rgb="FF000000"/>
      </top>
      <bottom/>
    </border>
    <border>
      <left/>
    </border>
    <border>
      <right style="thin">
        <color rgb="FF000000"/>
      </right>
    </border>
    <border>
      <left style="thin">
        <color rgb="FF000000"/>
      </lef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193">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3" numFmtId="0" xfId="0" applyFont="1"/>
    <xf borderId="1" fillId="2" fontId="2" numFmtId="0" xfId="0" applyAlignment="1" applyBorder="1" applyFill="1" applyFont="1">
      <alignment horizontal="left"/>
    </xf>
    <xf borderId="0" fillId="0" fontId="4" numFmtId="0" xfId="0" applyFont="1"/>
    <xf borderId="1" fillId="2" fontId="2" numFmtId="0" xfId="0" applyAlignment="1" applyBorder="1" applyFill="1" applyFont="1">
      <alignment horizontal="center"/>
    </xf>
    <xf borderId="0" fillId="0" fontId="5" numFmtId="0" xfId="0" applyAlignment="1" applyFont="1">
      <alignment shrinkToFit="0" wrapText="1"/>
    </xf>
    <xf borderId="1" fillId="2" fontId="2" numFmtId="0" xfId="0" applyBorder="1" applyFill="1" applyFont="1"/>
    <xf borderId="2" fillId="3" fontId="6" numFmtId="0" xfId="0" applyAlignment="1" applyBorder="1" applyFill="1" applyFont="1">
      <alignment shrinkToFit="0" wrapText="1"/>
    </xf>
    <xf borderId="1" fillId="4" fontId="5" numFmtId="0" xfId="0" applyBorder="1" applyFill="1" applyFont="1"/>
    <xf borderId="0" fillId="0" fontId="5" numFmtId="0" xfId="0" applyFont="1"/>
    <xf borderId="3" fillId="0" fontId="7" numFmtId="0" xfId="0" applyBorder="1" applyFont="1"/>
    <xf borderId="4" fillId="4" fontId="5" numFmtId="0" xfId="0" applyBorder="1" applyFill="1" applyFont="1"/>
    <xf borderId="5" fillId="2" fontId="5" numFmtId="0" xfId="0" applyAlignment="1" applyBorder="1" applyFill="1" applyFont="1">
      <alignment horizontal="left" shrinkToFit="0" wrapText="1"/>
    </xf>
    <xf borderId="1" fillId="4" fontId="5" numFmtId="164" xfId="0" applyBorder="1" applyFill="1" applyFont="1" applyNumberFormat="1"/>
    <xf borderId="6" fillId="5" fontId="2" numFmtId="0" xfId="0" applyAlignment="1" applyBorder="1" applyFill="1" applyFont="1">
      <alignment shrinkToFit="0" wrapText="1"/>
    </xf>
    <xf borderId="7" fillId="0" fontId="7" numFmtId="0" xfId="0" applyBorder="1" applyFont="1"/>
    <xf borderId="8" fillId="3" fontId="8" numFmtId="3" xfId="0" applyAlignment="1" applyBorder="1" applyFill="1" applyFont="1" applyNumberFormat="1">
      <alignment horizontal="right" shrinkToFit="0" wrapText="1"/>
    </xf>
    <xf borderId="1" fillId="3" fontId="5" numFmtId="0" xfId="0" applyBorder="1" applyFill="1" applyFont="1"/>
    <xf borderId="0" fillId="0" fontId="2" numFmtId="0" xfId="0" applyAlignment="1" applyFont="1">
      <alignment horizontal="left"/>
    </xf>
    <xf borderId="9" fillId="0" fontId="7" numFmtId="0" xfId="0" applyBorder="1" applyFont="1"/>
    <xf borderId="0" fillId="0" fontId="2" numFmtId="0" xfId="0" applyFont="1"/>
    <xf borderId="4" fillId="3" fontId="5" numFmtId="0" xfId="0" applyBorder="1" applyFill="1" applyFont="1"/>
    <xf borderId="10" fillId="5" fontId="2" numFmtId="0" xfId="0" applyAlignment="1" applyBorder="1" applyFill="1" applyFont="1">
      <alignment shrinkToFit="0" wrapText="1"/>
    </xf>
    <xf borderId="11" fillId="0" fontId="7" numFmtId="0" xfId="0" applyBorder="1" applyFont="1"/>
    <xf borderId="1" fillId="3" fontId="5" numFmtId="164" xfId="0" applyBorder="1" applyFill="1" applyFont="1" applyNumberFormat="1"/>
    <xf borderId="12" fillId="3" fontId="8" numFmtId="3" xfId="0" applyAlignment="1" applyBorder="1" applyFill="1" applyFont="1" applyNumberFormat="1">
      <alignment horizontal="right" shrinkToFit="0" wrapText="1"/>
    </xf>
    <xf borderId="0" fillId="0" fontId="5" numFmtId="165" xfId="0" applyAlignment="1" applyFont="1" applyNumberFormat="1">
      <alignment horizontal="right"/>
    </xf>
    <xf borderId="5" fillId="6" fontId="2" numFmtId="0" xfId="0" applyAlignment="1" applyBorder="1" applyFill="1" applyFont="1">
      <alignment horizontal="center"/>
    </xf>
    <xf borderId="1" fillId="7" fontId="5" numFmtId="0" xfId="0" applyAlignment="1" applyBorder="1" applyFill="1" applyFont="1">
      <alignment horizontal="center"/>
    </xf>
    <xf borderId="4" fillId="8" fontId="5" numFmtId="0" xfId="0" applyBorder="1" applyFill="1" applyFont="1"/>
    <xf borderId="0" fillId="0" fontId="5" numFmtId="166" xfId="0" applyFont="1" applyNumberFormat="1"/>
    <xf borderId="0" fillId="0" fontId="5" numFmtId="164" xfId="0" applyFont="1" applyNumberFormat="1"/>
    <xf borderId="12" fillId="3" fontId="5" numFmtId="3" xfId="0" applyAlignment="1" applyBorder="1" applyFill="1" applyFont="1" applyNumberFormat="1">
      <alignment horizontal="right"/>
    </xf>
    <xf borderId="1" fillId="3" fontId="5" numFmtId="0" xfId="0" applyAlignment="1" applyBorder="1" applyFill="1" applyFont="1">
      <alignment horizontal="right" shrinkToFit="0" wrapText="1"/>
    </xf>
    <xf borderId="1" fillId="3" fontId="5" numFmtId="0" xfId="0" applyAlignment="1" applyBorder="1" applyFill="1" applyFont="1">
      <alignment horizontal="center"/>
    </xf>
    <xf borderId="10" fillId="6" fontId="5" numFmtId="0" xfId="0" applyAlignment="1" applyBorder="1" applyFill="1" applyFont="1">
      <alignment horizontal="center" shrinkToFit="0" wrapText="1"/>
    </xf>
    <xf borderId="10" fillId="5" fontId="2" numFmtId="164" xfId="0" applyAlignment="1" applyBorder="1" applyFill="1" applyFont="1" applyNumberFormat="1">
      <alignment shrinkToFit="0" wrapText="1"/>
    </xf>
    <xf borderId="0" fillId="0" fontId="5" numFmtId="0" xfId="0" applyAlignment="1" applyFont="1">
      <alignment horizontal="center"/>
    </xf>
    <xf borderId="12" fillId="5" fontId="5" numFmtId="3" xfId="0" applyAlignment="1" applyBorder="1" applyFill="1" applyFont="1" applyNumberFormat="1">
      <alignment horizontal="right"/>
    </xf>
    <xf borderId="1" fillId="7" fontId="4" numFmtId="0" xfId="0" applyBorder="1" applyFill="1" applyFont="1"/>
    <xf borderId="13" fillId="6" fontId="2" numFmtId="0" xfId="0" applyAlignment="1" applyBorder="1" applyFill="1" applyFont="1">
      <alignment horizontal="center" shrinkToFit="0" vertical="center" wrapText="1"/>
    </xf>
    <xf borderId="10" fillId="6" fontId="2" numFmtId="0" xfId="0" applyAlignment="1" applyBorder="1" applyFill="1" applyFont="1">
      <alignment horizontal="center" shrinkToFit="0" vertical="center" wrapText="1"/>
    </xf>
    <xf borderId="6" fillId="5" fontId="2" numFmtId="0" xfId="0" applyAlignment="1" applyBorder="1" applyFill="1" applyFont="1">
      <alignment horizontal="right" shrinkToFit="0" wrapText="1"/>
    </xf>
    <xf borderId="0" fillId="0" fontId="2" numFmtId="0" xfId="0" applyAlignment="1" applyFont="1">
      <alignment shrinkToFit="0" wrapText="1"/>
    </xf>
    <xf borderId="14" fillId="5" fontId="2" numFmtId="0" xfId="0" applyAlignment="1" applyBorder="1" applyFill="1" applyFont="1">
      <alignment horizontal="center" shrinkToFit="0" vertical="bottom" wrapText="1"/>
    </xf>
    <xf borderId="1" fillId="9" fontId="5" numFmtId="0" xfId="0" applyBorder="1" applyFill="1" applyFont="1"/>
    <xf borderId="0" fillId="0" fontId="5" numFmtId="0" xfId="0" applyAlignment="1" applyFont="1">
      <alignment horizontal="right"/>
    </xf>
    <xf borderId="12" fillId="5" fontId="2" numFmtId="167" xfId="0" applyAlignment="1" applyBorder="1" applyFill="1" applyFont="1" applyNumberFormat="1">
      <alignment horizontal="center" vertical="bottom"/>
    </xf>
    <xf borderId="4" fillId="9" fontId="5" numFmtId="0" xfId="0" applyBorder="1" applyFill="1" applyFont="1"/>
    <xf borderId="1" fillId="9" fontId="5" numFmtId="164" xfId="0" applyBorder="1" applyFill="1" applyFont="1" applyNumberFormat="1"/>
    <xf borderId="5" fillId="10" fontId="8" numFmtId="164" xfId="0" applyAlignment="1" applyBorder="1" applyFill="1" applyFont="1" applyNumberFormat="1">
      <alignment horizontal="center"/>
    </xf>
    <xf borderId="1" fillId="10" fontId="8" numFmtId="167" xfId="0" applyBorder="1" applyFill="1" applyFont="1" applyNumberFormat="1"/>
    <xf borderId="1" fillId="10" fontId="8" numFmtId="167" xfId="0" applyAlignment="1" applyBorder="1" applyFill="1" applyFont="1" applyNumberFormat="1">
      <alignment horizontal="right" readingOrder="0"/>
    </xf>
    <xf borderId="1" fillId="3" fontId="4" numFmtId="0" xfId="0" applyBorder="1" applyFill="1" applyFont="1"/>
    <xf borderId="14" fillId="3" fontId="5" numFmtId="3" xfId="0" applyAlignment="1" applyBorder="1" applyFill="1" applyFont="1" applyNumberFormat="1">
      <alignment horizontal="right"/>
    </xf>
    <xf borderId="6" fillId="5" fontId="5" numFmtId="167" xfId="0" applyAlignment="1" applyBorder="1" applyFill="1" applyFont="1" applyNumberFormat="1">
      <alignment horizontal="right"/>
    </xf>
    <xf borderId="1" fillId="11" fontId="5" numFmtId="0" xfId="0" applyBorder="1" applyFill="1" applyFont="1"/>
    <xf borderId="1" fillId="4" fontId="2" numFmtId="0" xfId="0" applyBorder="1" applyFill="1" applyFont="1"/>
    <xf borderId="1" fillId="4" fontId="2" numFmtId="167" xfId="0" applyBorder="1" applyFill="1" applyFont="1" applyNumberFormat="1"/>
    <xf borderId="4" fillId="11" fontId="5" numFmtId="0" xfId="0" applyBorder="1" applyFill="1" applyFont="1"/>
    <xf borderId="0" fillId="0" fontId="5" numFmtId="167" xfId="0" applyFont="1" applyNumberFormat="1"/>
    <xf borderId="1" fillId="11" fontId="5" numFmtId="164" xfId="0" applyBorder="1" applyFill="1" applyFont="1" applyNumberFormat="1"/>
    <xf borderId="15" fillId="5" fontId="5" numFmtId="167" xfId="0" applyBorder="1" applyFill="1" applyFont="1" applyNumberFormat="1"/>
    <xf borderId="16" fillId="5" fontId="5" numFmtId="167" xfId="0" applyAlignment="1" applyBorder="1" applyFill="1" applyFont="1" applyNumberFormat="1">
      <alignment horizontal="right"/>
    </xf>
    <xf borderId="1" fillId="4" fontId="2" numFmtId="0" xfId="0" applyAlignment="1" applyBorder="1" applyFill="1" applyFont="1">
      <alignment shrinkToFit="0" wrapText="1"/>
    </xf>
    <xf borderId="1" fillId="4" fontId="5" numFmtId="0" xfId="0" applyAlignment="1" applyBorder="1" applyFill="1" applyFont="1">
      <alignment horizontal="right"/>
    </xf>
    <xf borderId="15" fillId="5" fontId="5" numFmtId="164" xfId="0" applyBorder="1" applyFill="1" applyFont="1" applyNumberFormat="1"/>
    <xf borderId="0" fillId="5" fontId="5" numFmtId="167" xfId="0" applyAlignment="1" applyFill="1" applyFont="1" applyNumberFormat="1">
      <alignment horizontal="right"/>
    </xf>
    <xf borderId="1" fillId="4" fontId="4" numFmtId="0" xfId="0" applyBorder="1" applyFill="1" applyFont="1"/>
    <xf borderId="1" fillId="3" fontId="5" numFmtId="0" xfId="0" applyAlignment="1" applyBorder="1" applyFill="1" applyFont="1">
      <alignment horizontal="right"/>
    </xf>
    <xf borderId="15" fillId="5" fontId="5" numFmtId="0" xfId="0" applyBorder="1" applyFill="1" applyFont="1"/>
    <xf borderId="1" fillId="3" fontId="5" numFmtId="0" xfId="0" applyAlignment="1" applyBorder="1" applyFill="1" applyFont="1">
      <alignment horizontal="left" shrinkToFit="0" wrapText="1"/>
    </xf>
    <xf borderId="1" fillId="12" fontId="5" numFmtId="0" xfId="0" applyBorder="1" applyFill="1" applyFont="1"/>
    <xf borderId="4" fillId="12" fontId="5" numFmtId="0" xfId="0" applyBorder="1" applyFill="1" applyFont="1"/>
    <xf borderId="1" fillId="12" fontId="5" numFmtId="164" xfId="0" applyBorder="1" applyFill="1" applyFont="1" applyNumberFormat="1"/>
    <xf borderId="17" fillId="4" fontId="4" numFmtId="0" xfId="0" applyBorder="1" applyFill="1" applyFont="1"/>
    <xf borderId="1" fillId="7" fontId="5" numFmtId="0" xfId="0" applyBorder="1" applyFill="1" applyFont="1"/>
    <xf borderId="1" fillId="7" fontId="5" numFmtId="164" xfId="0" applyBorder="1" applyFill="1" applyFont="1" applyNumberFormat="1"/>
    <xf borderId="1" fillId="7" fontId="5" numFmtId="167" xfId="0" applyBorder="1" applyFill="1" applyFont="1" applyNumberFormat="1"/>
    <xf borderId="14" fillId="5" fontId="5" numFmtId="0" xfId="0" applyBorder="1" applyFill="1" applyFont="1"/>
    <xf borderId="18" fillId="5" fontId="5" numFmtId="167" xfId="0" applyAlignment="1" applyBorder="1" applyFill="1" applyFont="1" applyNumberFormat="1">
      <alignment horizontal="right"/>
    </xf>
    <xf borderId="5" fillId="13" fontId="8" numFmtId="167" xfId="0" applyAlignment="1" applyBorder="1" applyFill="1" applyFont="1" applyNumberFormat="1">
      <alignment horizontal="center"/>
    </xf>
    <xf borderId="1" fillId="13" fontId="8" numFmtId="167" xfId="0" applyBorder="1" applyFill="1" applyFont="1" applyNumberFormat="1"/>
    <xf borderId="1" fillId="13" fontId="8" numFmtId="167" xfId="0" applyAlignment="1" applyBorder="1" applyFill="1" applyFont="1" applyNumberFormat="1">
      <alignment horizontal="right" readingOrder="0"/>
    </xf>
    <xf borderId="14" fillId="3" fontId="5" numFmtId="0" xfId="0" applyAlignment="1" applyBorder="1" applyFill="1" applyFont="1">
      <alignment horizontal="right"/>
    </xf>
    <xf borderId="1" fillId="14" fontId="5" numFmtId="0" xfId="0" applyBorder="1" applyFill="1" applyFont="1"/>
    <xf borderId="1" fillId="14" fontId="5" numFmtId="0" xfId="0" applyAlignment="1" applyBorder="1" applyFill="1" applyFont="1">
      <alignment horizontal="right"/>
    </xf>
    <xf borderId="1" fillId="5" fontId="5" numFmtId="167" xfId="0" applyBorder="1" applyFill="1" applyFont="1" applyNumberFormat="1"/>
    <xf borderId="1" fillId="5" fontId="5" numFmtId="0" xfId="0" applyBorder="1" applyFill="1" applyFont="1"/>
    <xf borderId="1" fillId="15" fontId="5" numFmtId="0" xfId="0" applyBorder="1" applyFill="1" applyFont="1"/>
    <xf borderId="4" fillId="15" fontId="5" numFmtId="0" xfId="0" applyBorder="1" applyFill="1" applyFont="1"/>
    <xf borderId="1" fillId="15" fontId="5" numFmtId="164" xfId="0" applyBorder="1" applyFill="1" applyFont="1" applyNumberFormat="1"/>
    <xf borderId="6" fillId="5" fontId="5" numFmtId="167" xfId="0" applyBorder="1" applyFill="1" applyFont="1" applyNumberFormat="1"/>
    <xf borderId="5" fillId="16" fontId="8" numFmtId="0" xfId="0" applyAlignment="1" applyBorder="1" applyFill="1" applyFont="1">
      <alignment horizontal="center"/>
    </xf>
    <xf borderId="19" fillId="0" fontId="5" numFmtId="0" xfId="0" applyBorder="1" applyFont="1"/>
    <xf borderId="1" fillId="16" fontId="8" numFmtId="167" xfId="0" applyBorder="1" applyFill="1" applyFont="1" applyNumberFormat="1"/>
    <xf borderId="20" fillId="8" fontId="5" numFmtId="0" xfId="0" applyBorder="1" applyFill="1" applyFont="1"/>
    <xf borderId="1" fillId="16" fontId="8" numFmtId="167" xfId="0" applyAlignment="1" applyBorder="1" applyFill="1" applyFont="1" applyNumberFormat="1">
      <alignment horizontal="right"/>
    </xf>
    <xf borderId="19" fillId="0" fontId="5" numFmtId="164" xfId="0" applyBorder="1" applyFont="1" applyNumberFormat="1"/>
    <xf borderId="0" fillId="0" fontId="2" numFmtId="164" xfId="0" applyFont="1" applyNumberFormat="1"/>
    <xf borderId="1" fillId="17" fontId="5" numFmtId="0" xfId="0" applyBorder="1" applyFill="1" applyFont="1"/>
    <xf borderId="1" fillId="17" fontId="5" numFmtId="0" xfId="0" applyAlignment="1" applyBorder="1" applyFill="1" applyFont="1">
      <alignment horizontal="right"/>
    </xf>
    <xf borderId="1" fillId="17" fontId="4" numFmtId="0" xfId="0" applyBorder="1" applyFill="1" applyFont="1"/>
    <xf borderId="1" fillId="16" fontId="2" numFmtId="0" xfId="0" applyAlignment="1" applyBorder="1" applyFill="1" applyFont="1">
      <alignment shrinkToFit="0" wrapText="1"/>
    </xf>
    <xf borderId="1" fillId="16" fontId="5" numFmtId="0" xfId="0" applyBorder="1" applyFill="1" applyFont="1"/>
    <xf borderId="1" fillId="16" fontId="5" numFmtId="167" xfId="0" applyAlignment="1" applyBorder="1" applyFill="1" applyFont="1" applyNumberFormat="1">
      <alignment horizontal="right" readingOrder="0"/>
    </xf>
    <xf borderId="1" fillId="16" fontId="5" numFmtId="167" xfId="0" applyBorder="1" applyFill="1" applyFont="1" applyNumberFormat="1"/>
    <xf borderId="14" fillId="3" fontId="5" numFmtId="0" xfId="0" applyAlignment="1" applyBorder="1" applyFill="1" applyFont="1">
      <alignment horizontal="right" readingOrder="0"/>
    </xf>
    <xf borderId="1" fillId="16" fontId="5" numFmtId="167" xfId="0" applyAlignment="1" applyBorder="1" applyFill="1" applyFont="1" applyNumberFormat="1">
      <alignment horizontal="right"/>
    </xf>
    <xf borderId="5" fillId="18" fontId="8" numFmtId="0" xfId="0" applyAlignment="1" applyBorder="1" applyFill="1" applyFont="1">
      <alignment horizontal="center"/>
    </xf>
    <xf borderId="1" fillId="18" fontId="2" numFmtId="167" xfId="0" applyAlignment="1" applyBorder="1" applyFill="1" applyFont="1" applyNumberFormat="1">
      <alignment shrinkToFit="0" wrapText="1"/>
    </xf>
    <xf borderId="5" fillId="18" fontId="2" numFmtId="0" xfId="0" applyAlignment="1" applyBorder="1" applyFill="1" applyFont="1">
      <alignment horizontal="center"/>
    </xf>
    <xf borderId="1" fillId="8" fontId="5" numFmtId="0" xfId="0" applyBorder="1" applyFill="1" applyFont="1"/>
    <xf borderId="1" fillId="19" fontId="5" numFmtId="0" xfId="0" applyBorder="1" applyFill="1" applyFont="1"/>
    <xf borderId="1" fillId="19" fontId="5" numFmtId="167" xfId="0" applyAlignment="1" applyBorder="1" applyFill="1" applyFont="1" applyNumberFormat="1">
      <alignment horizontal="right"/>
    </xf>
    <xf borderId="14" fillId="3" fontId="5" numFmtId="0" xfId="0" applyBorder="1" applyFill="1" applyFont="1"/>
    <xf borderId="1" fillId="19" fontId="5" numFmtId="167" xfId="0" applyBorder="1" applyFill="1" applyFont="1" applyNumberFormat="1"/>
    <xf borderId="5" fillId="18" fontId="2" numFmtId="167" xfId="0" applyAlignment="1" applyBorder="1" applyFill="1" applyFont="1" applyNumberFormat="1">
      <alignment horizontal="center"/>
    </xf>
    <xf borderId="6" fillId="5" fontId="5" numFmtId="0" xfId="0" applyBorder="1" applyFill="1" applyFont="1"/>
    <xf borderId="1" fillId="19" fontId="5" numFmtId="0" xfId="0" applyAlignment="1" applyBorder="1" applyFill="1" applyFont="1">
      <alignment readingOrder="0"/>
    </xf>
    <xf borderId="1" fillId="19" fontId="5" numFmtId="167" xfId="0" applyAlignment="1" applyBorder="1" applyFill="1" applyFont="1" applyNumberFormat="1">
      <alignment horizontal="right" readingOrder="0"/>
    </xf>
    <xf borderId="21" fillId="19" fontId="5" numFmtId="167" xfId="0" applyAlignment="1" applyBorder="1" applyFill="1" applyFont="1" applyNumberFormat="1">
      <alignment horizontal="right"/>
    </xf>
    <xf borderId="22" fillId="3" fontId="5" numFmtId="0" xfId="0" applyBorder="1" applyFill="1" applyFont="1"/>
    <xf borderId="1" fillId="19" fontId="5" numFmtId="0" xfId="0" applyAlignment="1" applyBorder="1" applyFill="1" applyFont="1">
      <alignment shrinkToFit="0" wrapText="1"/>
    </xf>
    <xf borderId="1" fillId="19" fontId="5" numFmtId="167" xfId="0" applyAlignment="1" applyBorder="1" applyFill="1" applyFont="1" applyNumberFormat="1">
      <alignment horizontal="right" vertical="center"/>
    </xf>
    <xf borderId="5" fillId="6" fontId="8" numFmtId="0" xfId="0" applyAlignment="1" applyBorder="1" applyFill="1" applyFont="1">
      <alignment horizontal="center"/>
    </xf>
    <xf borderId="1" fillId="6" fontId="2" numFmtId="167" xfId="0" applyAlignment="1" applyBorder="1" applyFill="1" applyFont="1" applyNumberFormat="1">
      <alignment shrinkToFit="0" wrapText="1"/>
    </xf>
    <xf borderId="5" fillId="20" fontId="5" numFmtId="0" xfId="0" applyBorder="1" applyFill="1" applyFont="1"/>
    <xf borderId="1" fillId="20" fontId="5" numFmtId="167" xfId="0" applyAlignment="1" applyBorder="1" applyFill="1" applyFont="1" applyNumberFormat="1">
      <alignment horizontal="right"/>
    </xf>
    <xf borderId="1" fillId="20" fontId="5" numFmtId="167" xfId="0" applyBorder="1" applyFill="1" applyFont="1" applyNumberFormat="1"/>
    <xf borderId="1" fillId="20" fontId="5" numFmtId="0" xfId="0" applyBorder="1" applyFill="1" applyFont="1"/>
    <xf borderId="1" fillId="20" fontId="5" numFmtId="167" xfId="0" applyAlignment="1" applyBorder="1" applyFill="1" applyFont="1" applyNumberFormat="1">
      <alignment horizontal="right" readingOrder="0"/>
    </xf>
    <xf borderId="6" fillId="20" fontId="5" numFmtId="0" xfId="0" applyBorder="1" applyFill="1" applyFont="1"/>
    <xf borderId="6" fillId="20" fontId="5" numFmtId="167" xfId="0" applyAlignment="1" applyBorder="1" applyFill="1" applyFont="1" applyNumberFormat="1">
      <alignment horizontal="right"/>
    </xf>
    <xf borderId="10" fillId="20" fontId="2" numFmtId="0" xfId="0" applyAlignment="1" applyBorder="1" applyFill="1" applyFont="1">
      <alignment shrinkToFit="0" vertical="center" wrapText="1"/>
    </xf>
    <xf borderId="6" fillId="20" fontId="5" numFmtId="167" xfId="0" applyAlignment="1" applyBorder="1" applyFill="1" applyFont="1" applyNumberFormat="1">
      <alignment shrinkToFit="0" vertical="center" wrapText="1"/>
    </xf>
    <xf borderId="6" fillId="20" fontId="5" numFmtId="167" xfId="0" applyAlignment="1" applyBorder="1" applyFill="1" applyFont="1" applyNumberFormat="1">
      <alignment horizontal="right" readingOrder="0"/>
    </xf>
    <xf borderId="23" fillId="20" fontId="2" numFmtId="0" xfId="0" applyAlignment="1" applyBorder="1" applyFill="1" applyFont="1">
      <alignment shrinkToFit="0" vertical="center" wrapText="1"/>
    </xf>
    <xf borderId="24" fillId="0" fontId="7" numFmtId="0" xfId="0" applyBorder="1" applyFont="1"/>
    <xf borderId="25" fillId="20" fontId="5" numFmtId="167" xfId="0" applyAlignment="1" applyBorder="1" applyFill="1" applyFont="1" applyNumberFormat="1">
      <alignment shrinkToFit="0" vertical="center" wrapText="1"/>
    </xf>
    <xf borderId="25" fillId="20" fontId="5" numFmtId="167" xfId="0" applyAlignment="1" applyBorder="1" applyFill="1" applyFont="1" applyNumberFormat="1">
      <alignment horizontal="right" readingOrder="0"/>
    </xf>
    <xf borderId="6" fillId="20" fontId="5" numFmtId="167" xfId="0" applyBorder="1" applyFill="1" applyFont="1" applyNumberFormat="1"/>
    <xf borderId="5" fillId="20" fontId="2" numFmtId="0" xfId="0" applyAlignment="1" applyBorder="1" applyFill="1" applyFont="1">
      <alignment shrinkToFit="0" vertical="center" wrapText="1"/>
    </xf>
    <xf borderId="1" fillId="20" fontId="5" numFmtId="167" xfId="0" applyAlignment="1" applyBorder="1" applyFill="1" applyFont="1" applyNumberFormat="1">
      <alignment shrinkToFit="0" vertical="center" wrapText="1"/>
    </xf>
    <xf borderId="10" fillId="21" fontId="2" numFmtId="0" xfId="0" applyAlignment="1" applyBorder="1" applyFill="1" applyFont="1">
      <alignment horizontal="center"/>
    </xf>
    <xf borderId="10" fillId="15" fontId="5" numFmtId="0" xfId="0" applyBorder="1" applyFill="1" applyFont="1"/>
    <xf borderId="10" fillId="15" fontId="5" numFmtId="167" xfId="0" applyAlignment="1" applyBorder="1" applyFill="1" applyFont="1" applyNumberFormat="1">
      <alignment horizontal="right"/>
    </xf>
    <xf borderId="2" fillId="15" fontId="5" numFmtId="0" xfId="0" applyAlignment="1" applyBorder="1" applyFill="1" applyFont="1">
      <alignment horizontal="left" shrinkToFit="0" wrapText="1"/>
    </xf>
    <xf borderId="6" fillId="15" fontId="5" numFmtId="167" xfId="0" applyAlignment="1" applyBorder="1" applyFill="1" applyFont="1" applyNumberFormat="1">
      <alignment horizontal="right"/>
    </xf>
    <xf borderId="6" fillId="15" fontId="5" numFmtId="0" xfId="0" applyBorder="1" applyFill="1" applyFont="1"/>
    <xf borderId="26" fillId="15" fontId="5" numFmtId="0" xfId="0" applyAlignment="1" applyBorder="1" applyFill="1" applyFont="1">
      <alignment horizontal="left" shrinkToFit="0" wrapText="1"/>
    </xf>
    <xf borderId="6" fillId="15" fontId="5" numFmtId="0" xfId="0" applyAlignment="1" applyBorder="1" applyFill="1" applyFont="1">
      <alignment shrinkToFit="0" wrapText="1"/>
    </xf>
    <xf borderId="6" fillId="15" fontId="5" numFmtId="167" xfId="0" applyBorder="1" applyFill="1" applyFont="1" applyNumberFormat="1"/>
    <xf borderId="10" fillId="15" fontId="5" numFmtId="0" xfId="0" applyAlignment="1" applyBorder="1" applyFill="1" applyFont="1">
      <alignment shrinkToFit="0" wrapText="1"/>
    </xf>
    <xf borderId="27" fillId="0" fontId="5" numFmtId="0" xfId="0" applyBorder="1" applyFont="1"/>
    <xf borderId="28" fillId="0" fontId="5" numFmtId="0" xfId="0" applyBorder="1" applyFont="1"/>
    <xf borderId="29" fillId="22" fontId="8" numFmtId="0" xfId="0" applyBorder="1" applyFill="1" applyFont="1"/>
    <xf borderId="30" fillId="0" fontId="7" numFmtId="0" xfId="0" applyBorder="1" applyFont="1"/>
    <xf borderId="31" fillId="22" fontId="2" numFmtId="0" xfId="0" applyBorder="1" applyFill="1" applyFont="1"/>
    <xf borderId="31" fillId="22" fontId="2" numFmtId="167" xfId="0" applyBorder="1" applyFill="1" applyFont="1" applyNumberFormat="1"/>
    <xf borderId="12" fillId="5" fontId="5" numFmtId="0" xfId="0" applyBorder="1" applyFill="1" applyFont="1"/>
    <xf borderId="10" fillId="14" fontId="2" numFmtId="0" xfId="0" applyAlignment="1" applyBorder="1" applyFill="1" applyFont="1">
      <alignment horizontal="left" shrinkToFit="0" wrapText="1"/>
    </xf>
    <xf borderId="6" fillId="14" fontId="5" numFmtId="0" xfId="0" applyAlignment="1" applyBorder="1" applyFill="1" applyFont="1">
      <alignment horizontal="right"/>
    </xf>
    <xf borderId="6" fillId="14" fontId="5" numFmtId="167" xfId="0" applyAlignment="1" applyBorder="1" applyFill="1" applyFont="1" applyNumberFormat="1">
      <alignment horizontal="right"/>
    </xf>
    <xf borderId="12" fillId="5" fontId="5" numFmtId="167" xfId="0" applyAlignment="1" applyBorder="1" applyFill="1" applyFont="1" applyNumberFormat="1">
      <alignment horizontal="right"/>
    </xf>
    <xf borderId="10" fillId="22" fontId="2" numFmtId="0" xfId="0" applyBorder="1" applyFill="1" applyFont="1"/>
    <xf borderId="32" fillId="14" fontId="5" numFmtId="0" xfId="0" applyBorder="1" applyFill="1" applyFont="1"/>
    <xf borderId="6" fillId="14" fontId="5" numFmtId="0" xfId="0" applyAlignment="1" applyBorder="1" applyFill="1" applyFont="1">
      <alignment horizontal="right" readingOrder="0"/>
    </xf>
    <xf borderId="6" fillId="14" fontId="5" numFmtId="167" xfId="0" applyAlignment="1" applyBorder="1" applyFill="1" applyFont="1" applyNumberFormat="1">
      <alignment horizontal="right" readingOrder="0"/>
    </xf>
    <xf borderId="5" fillId="14" fontId="5" numFmtId="0" xfId="0" applyBorder="1" applyFill="1" applyFont="1"/>
    <xf borderId="1" fillId="14" fontId="5" numFmtId="0" xfId="0" applyAlignment="1" applyBorder="1" applyFill="1" applyFont="1">
      <alignment readingOrder="0"/>
    </xf>
    <xf borderId="5" fillId="14" fontId="5" numFmtId="0" xfId="0" applyAlignment="1" applyBorder="1" applyFill="1" applyFont="1">
      <alignment readingOrder="0"/>
    </xf>
    <xf borderId="32" fillId="22" fontId="2" numFmtId="0" xfId="0" applyAlignment="1" applyBorder="1" applyFill="1" applyFont="1">
      <alignment readingOrder="0"/>
    </xf>
    <xf borderId="32" fillId="22" fontId="2" numFmtId="0" xfId="0" applyBorder="1" applyFill="1" applyFont="1"/>
    <xf borderId="2" fillId="22" fontId="2" numFmtId="0" xfId="0" applyBorder="1" applyFill="1" applyFont="1"/>
    <xf borderId="10" fillId="14" fontId="5" numFmtId="0" xfId="0" applyAlignment="1" applyBorder="1" applyFill="1" applyFont="1">
      <alignment horizontal="left"/>
    </xf>
    <xf borderId="6" fillId="14" fontId="5" numFmtId="167" xfId="0" applyBorder="1" applyFill="1" applyFont="1" applyNumberFormat="1"/>
    <xf borderId="0" fillId="0" fontId="8" numFmtId="0" xfId="0" applyFont="1"/>
    <xf borderId="33" fillId="0" fontId="5" numFmtId="167" xfId="0" applyBorder="1" applyFont="1" applyNumberFormat="1"/>
    <xf borderId="34" fillId="23" fontId="2" numFmtId="0" xfId="0" applyBorder="1" applyFill="1" applyFont="1"/>
    <xf borderId="35" fillId="23" fontId="5" numFmtId="167" xfId="0" applyAlignment="1" applyBorder="1" applyFill="1" applyFont="1" applyNumberFormat="1">
      <alignment horizontal="right"/>
    </xf>
    <xf borderId="10" fillId="23" fontId="5" numFmtId="0" xfId="0" applyBorder="1" applyFill="1" applyFont="1"/>
    <xf borderId="12" fillId="23" fontId="5" numFmtId="0" xfId="0" applyAlignment="1" applyBorder="1" applyFill="1" applyFont="1">
      <alignment horizontal="right"/>
    </xf>
    <xf borderId="0" fillId="0" fontId="9" numFmtId="0" xfId="0" applyFont="1"/>
    <xf borderId="10" fillId="23" fontId="2" numFmtId="0" xfId="0" applyBorder="1" applyFill="1" applyFont="1"/>
    <xf borderId="12" fillId="23" fontId="5" numFmtId="167" xfId="0" applyAlignment="1" applyBorder="1" applyFill="1" applyFont="1" applyNumberFormat="1">
      <alignment horizontal="right"/>
    </xf>
    <xf borderId="28" fillId="0" fontId="5" numFmtId="167" xfId="0" applyBorder="1" applyFont="1" applyNumberFormat="1"/>
    <xf borderId="36" fillId="0" fontId="5" numFmtId="0" xfId="0" applyBorder="1" applyFont="1"/>
    <xf borderId="10" fillId="16" fontId="2" numFmtId="167" xfId="0" applyBorder="1" applyFill="1" applyFont="1" applyNumberFormat="1"/>
    <xf borderId="12" fillId="16" fontId="2" numFmtId="167" xfId="0" applyAlignment="1" applyBorder="1" applyFill="1" applyFont="1" applyNumberFormat="1">
      <alignment horizontal="right"/>
    </xf>
    <xf borderId="0" fillId="0" fontId="5" numFmtId="167" xfId="0" applyAlignment="1" applyFont="1" applyNumberFormat="1">
      <alignment horizontal="righ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866775</xdr:colOff>
      <xdr:row>0</xdr:row>
      <xdr:rowOff>0</xdr:rowOff>
    </xdr:from>
    <xdr:ext cx="4514850" cy="87630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3695700</xdr:colOff>
      <xdr:row>0</xdr:row>
      <xdr:rowOff>180975</xdr:rowOff>
    </xdr:from>
    <xdr:ext cx="2371725" cy="45720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152400</xdr:colOff>
      <xdr:row>0</xdr:row>
      <xdr:rowOff>152400</xdr:rowOff>
    </xdr:from>
    <xdr:ext cx="9782175" cy="4733925"/>
    <xdr:pic>
      <xdr:nvPicPr>
        <xdr:cNvPr id="0" name="image1.jp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60.0"/>
    <col customWidth="1" min="2" max="2" width="15.13"/>
    <col customWidth="1" min="3" max="3" width="23.5"/>
    <col customWidth="1" min="4" max="4" width="19.88"/>
    <col customWidth="1" min="5" max="5" width="17.5"/>
    <col customWidth="1" min="6" max="7" width="14.5"/>
  </cols>
  <sheetData>
    <row r="1" ht="21.75" customHeight="1">
      <c r="A1" s="2"/>
      <c r="D1" s="9" t="s">
        <v>2</v>
      </c>
      <c r="E1" s="12"/>
      <c r="F1" s="12"/>
      <c r="G1" s="11"/>
    </row>
    <row r="2" ht="20.25" customHeight="1">
      <c r="D2" s="16" t="s">
        <v>7</v>
      </c>
      <c r="E2" s="18"/>
      <c r="F2" s="21"/>
      <c r="G2" s="11"/>
    </row>
    <row r="3" ht="36.0" customHeight="1">
      <c r="D3" s="24" t="s">
        <v>10</v>
      </c>
      <c r="E3" s="25"/>
      <c r="F3" s="27"/>
      <c r="G3" s="11"/>
    </row>
    <row r="4" ht="15.75" customHeight="1">
      <c r="A4" s="29" t="s">
        <v>14</v>
      </c>
      <c r="B4" s="17"/>
      <c r="C4" s="17"/>
      <c r="D4" s="24" t="s">
        <v>17</v>
      </c>
      <c r="E4" s="25"/>
      <c r="F4" s="34"/>
      <c r="G4" s="11"/>
    </row>
    <row r="5" ht="39.75" customHeight="1">
      <c r="A5" s="37" t="s">
        <v>19</v>
      </c>
      <c r="B5" s="25"/>
      <c r="C5" s="25"/>
      <c r="D5" s="38" t="s">
        <v>21</v>
      </c>
      <c r="E5" s="25"/>
      <c r="F5" s="40">
        <f>F4+2</f>
        <v>2</v>
      </c>
      <c r="G5" s="11"/>
    </row>
    <row r="6" ht="27.0" customHeight="1">
      <c r="A6" s="42" t="s">
        <v>26</v>
      </c>
      <c r="B6" s="43" t="s">
        <v>27</v>
      </c>
      <c r="C6" s="21"/>
      <c r="D6" s="44"/>
      <c r="E6" s="46" t="s">
        <v>4</v>
      </c>
      <c r="F6" s="49" t="s">
        <v>31</v>
      </c>
      <c r="G6" s="11"/>
    </row>
    <row r="7" ht="15.75" customHeight="1">
      <c r="A7" s="52" t="s">
        <v>34</v>
      </c>
      <c r="B7" s="17"/>
      <c r="C7" s="53" t="s">
        <v>37</v>
      </c>
      <c r="D7" s="54">
        <v>85.0</v>
      </c>
      <c r="E7" s="56"/>
      <c r="F7" s="57">
        <f>E7*D7*($F$5)</f>
        <v>0</v>
      </c>
      <c r="G7" s="11"/>
    </row>
    <row r="8" ht="15.75" customHeight="1">
      <c r="A8" s="59" t="s">
        <v>43</v>
      </c>
      <c r="B8" s="60" t="s">
        <v>46</v>
      </c>
      <c r="C8" s="62"/>
      <c r="D8" s="62"/>
      <c r="E8" s="64"/>
      <c r="F8" s="65"/>
      <c r="G8" s="11"/>
    </row>
    <row r="9">
      <c r="A9" s="66" t="s">
        <v>49</v>
      </c>
      <c r="B9" s="67">
        <v>1.0</v>
      </c>
      <c r="C9" s="62" t="s">
        <v>51</v>
      </c>
      <c r="D9" s="62"/>
      <c r="E9" s="68"/>
      <c r="F9" s="69"/>
      <c r="G9" s="11"/>
    </row>
    <row r="10" ht="15.75" customHeight="1">
      <c r="A10" s="70" t="s">
        <v>53</v>
      </c>
      <c r="B10" s="67">
        <v>1.0</v>
      </c>
      <c r="C10" s="62" t="s">
        <v>51</v>
      </c>
      <c r="D10" s="62"/>
      <c r="E10" s="68"/>
      <c r="F10" s="69"/>
      <c r="G10" s="11"/>
    </row>
    <row r="11" ht="15.75" customHeight="1">
      <c r="A11" s="10" t="s">
        <v>58</v>
      </c>
      <c r="B11" s="67">
        <v>1.0</v>
      </c>
      <c r="C11" s="62" t="s">
        <v>51</v>
      </c>
      <c r="D11" s="62"/>
      <c r="E11" s="72"/>
      <c r="F11" s="69"/>
      <c r="G11" s="11"/>
    </row>
    <row r="12" ht="15.75" customHeight="1">
      <c r="A12" s="10" t="s">
        <v>62</v>
      </c>
      <c r="B12" s="67">
        <v>1.0</v>
      </c>
      <c r="C12" s="62" t="s">
        <v>51</v>
      </c>
      <c r="D12" s="62"/>
      <c r="E12" s="64"/>
      <c r="F12" s="69"/>
      <c r="G12" s="11"/>
    </row>
    <row r="13" ht="15.75" customHeight="1">
      <c r="A13" s="70" t="s">
        <v>67</v>
      </c>
      <c r="B13" s="67">
        <v>3.0</v>
      </c>
      <c r="C13" s="62" t="s">
        <v>51</v>
      </c>
      <c r="D13" s="62"/>
      <c r="E13" s="64"/>
      <c r="F13" s="69"/>
      <c r="G13" s="11"/>
    </row>
    <row r="14" ht="15.75" customHeight="1">
      <c r="A14" s="70" t="s">
        <v>72</v>
      </c>
      <c r="B14" s="67">
        <v>1.0</v>
      </c>
      <c r="C14" s="62" t="s">
        <v>51</v>
      </c>
      <c r="D14" s="62"/>
      <c r="E14" s="64"/>
      <c r="F14" s="69"/>
      <c r="G14" s="11"/>
    </row>
    <row r="15" ht="15.75" customHeight="1">
      <c r="A15" s="70" t="s">
        <v>76</v>
      </c>
      <c r="B15" s="67">
        <v>2.0</v>
      </c>
      <c r="C15" s="62" t="s">
        <v>51</v>
      </c>
      <c r="D15" s="62"/>
      <c r="E15" s="64"/>
      <c r="F15" s="69"/>
      <c r="G15" s="11"/>
    </row>
    <row r="16" ht="15.75" customHeight="1">
      <c r="A16" s="10" t="s">
        <v>80</v>
      </c>
      <c r="B16" s="67">
        <v>2.0</v>
      </c>
      <c r="C16" s="62" t="s">
        <v>51</v>
      </c>
      <c r="D16" s="62"/>
      <c r="E16" s="64"/>
      <c r="F16" s="69"/>
      <c r="G16" s="11"/>
    </row>
    <row r="17" ht="15.75" customHeight="1">
      <c r="A17" s="70" t="s">
        <v>84</v>
      </c>
      <c r="B17" s="10"/>
      <c r="C17" s="62" t="s">
        <v>51</v>
      </c>
      <c r="D17" s="62"/>
      <c r="E17" s="68"/>
      <c r="F17" s="69"/>
      <c r="G17" s="11"/>
    </row>
    <row r="18" ht="15.75" customHeight="1">
      <c r="A18" s="10" t="s">
        <v>87</v>
      </c>
      <c r="B18" s="67">
        <v>1.0</v>
      </c>
      <c r="C18" s="62" t="s">
        <v>51</v>
      </c>
      <c r="D18" s="62"/>
      <c r="E18" s="64"/>
      <c r="F18" s="69"/>
      <c r="G18" s="11"/>
    </row>
    <row r="19" ht="15.75" customHeight="1">
      <c r="A19" s="77" t="s">
        <v>90</v>
      </c>
      <c r="B19" s="67">
        <v>1.0</v>
      </c>
      <c r="C19" s="62" t="s">
        <v>51</v>
      </c>
      <c r="D19" s="62"/>
      <c r="E19" s="68"/>
      <c r="F19" s="69"/>
      <c r="G19" s="11"/>
    </row>
    <row r="20" ht="15.75" customHeight="1">
      <c r="A20" s="10" t="s">
        <v>93</v>
      </c>
      <c r="B20" s="67">
        <v>1.0</v>
      </c>
      <c r="C20" s="62" t="s">
        <v>51</v>
      </c>
      <c r="D20" s="62"/>
      <c r="E20" s="64"/>
      <c r="F20" s="69"/>
      <c r="G20" s="11"/>
    </row>
    <row r="21" ht="15.75" customHeight="1">
      <c r="A21" s="10" t="s">
        <v>95</v>
      </c>
      <c r="B21" s="67"/>
      <c r="C21" s="62" t="s">
        <v>51</v>
      </c>
      <c r="D21" s="62"/>
      <c r="E21" s="72"/>
      <c r="F21" s="69"/>
      <c r="G21" s="11"/>
    </row>
    <row r="22" ht="15.75" customHeight="1">
      <c r="A22" s="78"/>
      <c r="B22" s="79"/>
      <c r="C22" s="80"/>
      <c r="D22" s="62"/>
      <c r="E22" s="81"/>
      <c r="F22" s="82"/>
      <c r="G22" s="11"/>
    </row>
    <row r="23" ht="15.75" customHeight="1">
      <c r="A23" s="83" t="s">
        <v>100</v>
      </c>
      <c r="B23" s="17"/>
      <c r="C23" s="84" t="s">
        <v>37</v>
      </c>
      <c r="D23" s="85">
        <v>85.0</v>
      </c>
      <c r="E23" s="86"/>
      <c r="F23" s="57">
        <f>E23*D23*($F$5)</f>
        <v>0</v>
      </c>
      <c r="G23" s="11"/>
    </row>
    <row r="24" ht="15.75" customHeight="1">
      <c r="A24" s="87" t="s">
        <v>106</v>
      </c>
      <c r="B24" s="88">
        <v>1.0</v>
      </c>
      <c r="C24" s="62" t="s">
        <v>109</v>
      </c>
      <c r="D24" s="62"/>
      <c r="E24" s="72"/>
      <c r="F24" s="89"/>
      <c r="G24" s="11"/>
    </row>
    <row r="25" ht="15.75" customHeight="1">
      <c r="A25" s="87" t="s">
        <v>112</v>
      </c>
      <c r="B25" s="88">
        <v>1.0</v>
      </c>
      <c r="C25" s="62" t="s">
        <v>109</v>
      </c>
      <c r="D25" s="62"/>
      <c r="E25" s="72"/>
      <c r="F25" s="89"/>
      <c r="G25" s="11"/>
    </row>
    <row r="26" ht="15.75" customHeight="1">
      <c r="A26" s="87" t="s">
        <v>58</v>
      </c>
      <c r="B26" s="88">
        <v>1.0</v>
      </c>
      <c r="C26" s="62" t="s">
        <v>109</v>
      </c>
      <c r="D26" s="62"/>
      <c r="E26" s="72"/>
      <c r="F26" s="89"/>
      <c r="G26" s="11"/>
    </row>
    <row r="27" ht="15.75" customHeight="1">
      <c r="A27" s="87" t="s">
        <v>62</v>
      </c>
      <c r="B27" s="88">
        <v>1.0</v>
      </c>
      <c r="C27" s="62" t="s">
        <v>109</v>
      </c>
      <c r="D27" s="62"/>
      <c r="E27" s="72"/>
      <c r="F27" s="89"/>
      <c r="G27" s="11"/>
    </row>
    <row r="28" ht="15.75" customHeight="1">
      <c r="A28" s="87" t="s">
        <v>67</v>
      </c>
      <c r="B28" s="88">
        <v>3.0</v>
      </c>
      <c r="C28" s="62" t="s">
        <v>109</v>
      </c>
      <c r="D28" s="62"/>
      <c r="E28" s="72"/>
      <c r="F28" s="89"/>
      <c r="G28" s="11"/>
    </row>
    <row r="29" ht="15.75" customHeight="1">
      <c r="A29" s="87" t="s">
        <v>72</v>
      </c>
      <c r="B29" s="88">
        <v>1.0</v>
      </c>
      <c r="C29" s="62" t="s">
        <v>109</v>
      </c>
      <c r="D29" s="62"/>
      <c r="E29" s="72"/>
      <c r="F29" s="89"/>
      <c r="G29" s="11"/>
    </row>
    <row r="30" ht="15.75" customHeight="1">
      <c r="A30" s="87" t="s">
        <v>124</v>
      </c>
      <c r="B30" s="88">
        <v>7.0</v>
      </c>
      <c r="C30" s="62" t="s">
        <v>109</v>
      </c>
      <c r="D30" s="62"/>
      <c r="E30" s="72"/>
      <c r="F30" s="89"/>
      <c r="G30" s="11"/>
    </row>
    <row r="31" ht="15.75" customHeight="1">
      <c r="A31" s="87" t="s">
        <v>126</v>
      </c>
      <c r="B31" s="88">
        <v>6.0</v>
      </c>
      <c r="C31" s="62" t="s">
        <v>109</v>
      </c>
      <c r="D31" s="62"/>
      <c r="E31" s="72"/>
      <c r="F31" s="89"/>
      <c r="G31" s="11"/>
    </row>
    <row r="32" ht="15.75" customHeight="1">
      <c r="A32" s="87" t="s">
        <v>129</v>
      </c>
      <c r="B32" s="88">
        <v>6.0</v>
      </c>
      <c r="C32" s="62" t="s">
        <v>109</v>
      </c>
      <c r="D32" s="62"/>
      <c r="E32" s="72"/>
      <c r="F32" s="89"/>
      <c r="G32" s="11"/>
    </row>
    <row r="33" ht="15.75" customHeight="1">
      <c r="A33" s="87" t="s">
        <v>87</v>
      </c>
      <c r="B33" s="88">
        <v>1.0</v>
      </c>
      <c r="C33" s="62" t="s">
        <v>109</v>
      </c>
      <c r="D33" s="62"/>
      <c r="E33" s="72"/>
      <c r="F33" s="89"/>
      <c r="G33" s="11"/>
    </row>
    <row r="34" ht="15.75" customHeight="1">
      <c r="A34" s="87" t="s">
        <v>90</v>
      </c>
      <c r="B34" s="88">
        <v>1.0</v>
      </c>
      <c r="C34" s="62" t="s">
        <v>109</v>
      </c>
      <c r="D34" s="62"/>
      <c r="E34" s="72"/>
      <c r="F34" s="90"/>
      <c r="G34" s="11"/>
    </row>
    <row r="35" ht="15.75" customHeight="1">
      <c r="A35" s="87" t="s">
        <v>93</v>
      </c>
      <c r="B35" s="88">
        <v>1.0</v>
      </c>
      <c r="C35" s="62" t="s">
        <v>109</v>
      </c>
      <c r="D35" s="62"/>
      <c r="E35" s="72"/>
      <c r="F35" s="90"/>
      <c r="G35" s="11"/>
    </row>
    <row r="36" ht="15.75" customHeight="1">
      <c r="A36" s="87" t="s">
        <v>95</v>
      </c>
      <c r="B36" s="88"/>
      <c r="C36" s="62" t="s">
        <v>109</v>
      </c>
      <c r="D36" s="62"/>
      <c r="E36" s="72"/>
      <c r="F36" s="89"/>
      <c r="G36" s="11"/>
    </row>
    <row r="37" ht="15.75" customHeight="1">
      <c r="A37" s="11"/>
      <c r="B37" s="11"/>
      <c r="C37" s="62"/>
      <c r="D37" s="62"/>
      <c r="E37" s="81"/>
      <c r="F37" s="94"/>
      <c r="G37" s="11"/>
    </row>
    <row r="38" ht="15.75" customHeight="1">
      <c r="A38" s="95" t="s">
        <v>145</v>
      </c>
      <c r="B38" s="17"/>
      <c r="C38" s="97" t="s">
        <v>37</v>
      </c>
      <c r="D38" s="99">
        <v>40.0</v>
      </c>
      <c r="E38" s="86"/>
      <c r="F38" s="57">
        <f>E38*D38*($F$5)</f>
        <v>0</v>
      </c>
      <c r="G38" s="11"/>
    </row>
    <row r="39" ht="15.75" customHeight="1">
      <c r="A39" s="102" t="s">
        <v>147</v>
      </c>
      <c r="B39" s="103">
        <v>1.0</v>
      </c>
      <c r="C39" s="62" t="s">
        <v>148</v>
      </c>
      <c r="D39" s="80"/>
      <c r="E39" s="72"/>
      <c r="F39" s="89"/>
      <c r="G39" s="11"/>
    </row>
    <row r="40" ht="15.75" customHeight="1">
      <c r="A40" s="104" t="s">
        <v>149</v>
      </c>
      <c r="B40" s="103">
        <v>4.0</v>
      </c>
      <c r="C40" s="62" t="s">
        <v>148</v>
      </c>
      <c r="D40" s="62"/>
      <c r="E40" s="72"/>
      <c r="F40" s="89"/>
      <c r="G40" s="11"/>
    </row>
    <row r="41" ht="15.75" customHeight="1">
      <c r="A41" s="104" t="s">
        <v>150</v>
      </c>
      <c r="B41" s="103">
        <v>1.0</v>
      </c>
      <c r="C41" s="62" t="s">
        <v>148</v>
      </c>
      <c r="D41" s="62"/>
      <c r="E41" s="72"/>
      <c r="F41" s="89"/>
      <c r="G41" s="11"/>
    </row>
    <row r="42" ht="15.75" customHeight="1">
      <c r="A42" s="104" t="s">
        <v>151</v>
      </c>
      <c r="B42" s="103">
        <v>1.0</v>
      </c>
      <c r="C42" s="62" t="s">
        <v>148</v>
      </c>
      <c r="D42" s="62"/>
      <c r="E42" s="72"/>
      <c r="F42" s="89"/>
      <c r="G42" s="11"/>
    </row>
    <row r="43" ht="15.75" customHeight="1">
      <c r="A43" s="104" t="s">
        <v>152</v>
      </c>
      <c r="B43" s="103">
        <v>1.0</v>
      </c>
      <c r="C43" s="62" t="s">
        <v>148</v>
      </c>
      <c r="D43" s="62"/>
      <c r="E43" s="72"/>
      <c r="F43" s="89"/>
      <c r="G43" s="11"/>
    </row>
    <row r="44" ht="15.75" customHeight="1">
      <c r="A44" s="104" t="s">
        <v>153</v>
      </c>
      <c r="B44" s="103">
        <v>1.0</v>
      </c>
      <c r="C44" s="62" t="s">
        <v>148</v>
      </c>
      <c r="D44" s="62"/>
      <c r="E44" s="72"/>
      <c r="F44" s="89"/>
      <c r="G44" s="11"/>
    </row>
    <row r="45" ht="15.75" customHeight="1">
      <c r="A45" s="104" t="s">
        <v>154</v>
      </c>
      <c r="B45" s="103">
        <v>1.0</v>
      </c>
      <c r="C45" s="62" t="s">
        <v>148</v>
      </c>
      <c r="D45" s="62"/>
      <c r="E45" s="72"/>
      <c r="F45" s="89"/>
      <c r="G45" s="11"/>
    </row>
    <row r="46" ht="15.75" customHeight="1">
      <c r="A46" s="104" t="s">
        <v>155</v>
      </c>
      <c r="B46" s="103">
        <v>2.0</v>
      </c>
      <c r="C46" s="62" t="s">
        <v>148</v>
      </c>
      <c r="D46" s="62"/>
      <c r="E46" s="72"/>
      <c r="F46" s="89"/>
      <c r="G46" s="11"/>
    </row>
    <row r="47" ht="15.75" customHeight="1">
      <c r="A47" s="104" t="s">
        <v>156</v>
      </c>
      <c r="B47" s="103">
        <v>1.0</v>
      </c>
      <c r="C47" s="62" t="s">
        <v>148</v>
      </c>
      <c r="D47" s="62"/>
      <c r="E47" s="72"/>
      <c r="F47" s="90"/>
      <c r="G47" s="11"/>
    </row>
    <row r="48" ht="15.75" customHeight="1">
      <c r="A48" s="102" t="s">
        <v>157</v>
      </c>
      <c r="B48" s="103">
        <v>3.0</v>
      </c>
      <c r="C48" s="62" t="s">
        <v>148</v>
      </c>
      <c r="D48" s="62"/>
      <c r="E48" s="72"/>
      <c r="F48" s="89"/>
      <c r="G48" s="11"/>
    </row>
    <row r="49" ht="15.75" customHeight="1">
      <c r="A49" s="102" t="s">
        <v>158</v>
      </c>
      <c r="B49" s="103">
        <v>3.0</v>
      </c>
      <c r="C49" s="62" t="s">
        <v>148</v>
      </c>
      <c r="D49" s="62"/>
      <c r="E49" s="72"/>
      <c r="F49" s="89"/>
      <c r="G49" s="11"/>
    </row>
    <row r="50" ht="15.75" customHeight="1">
      <c r="A50" s="102" t="s">
        <v>159</v>
      </c>
      <c r="B50" s="103" t="s">
        <v>160</v>
      </c>
      <c r="C50" s="62" t="s">
        <v>148</v>
      </c>
      <c r="D50" s="62"/>
      <c r="E50" s="72"/>
      <c r="F50" s="89"/>
      <c r="G50" s="11"/>
    </row>
    <row r="51" ht="15.75" customHeight="1">
      <c r="A51" s="102" t="s">
        <v>161</v>
      </c>
      <c r="B51" s="103">
        <v>3.0</v>
      </c>
      <c r="C51" s="62" t="s">
        <v>148</v>
      </c>
      <c r="D51" s="62"/>
      <c r="E51" s="72"/>
      <c r="F51" s="89"/>
      <c r="G51" s="11"/>
    </row>
    <row r="52" ht="15.75" customHeight="1">
      <c r="A52" s="102" t="s">
        <v>162</v>
      </c>
      <c r="B52" s="103">
        <v>1.0</v>
      </c>
      <c r="C52" s="62" t="s">
        <v>148</v>
      </c>
      <c r="D52" s="62"/>
      <c r="E52" s="72"/>
      <c r="F52" s="90"/>
      <c r="G52" s="11"/>
    </row>
    <row r="53" ht="15.75" customHeight="1">
      <c r="A53" s="102" t="s">
        <v>163</v>
      </c>
      <c r="B53" s="103">
        <v>1.0</v>
      </c>
      <c r="C53" s="62" t="s">
        <v>148</v>
      </c>
      <c r="D53" s="62"/>
      <c r="E53" s="72"/>
      <c r="F53" s="90"/>
      <c r="G53" s="11"/>
    </row>
    <row r="54" ht="15.75" customHeight="1">
      <c r="A54" s="102" t="s">
        <v>164</v>
      </c>
      <c r="B54" s="103">
        <v>1.0</v>
      </c>
      <c r="C54" s="62" t="s">
        <v>148</v>
      </c>
      <c r="D54" s="62"/>
      <c r="E54" s="72"/>
      <c r="F54" s="90"/>
      <c r="G54" s="11"/>
    </row>
    <row r="55" ht="15.75" customHeight="1">
      <c r="A55" s="102" t="s">
        <v>165</v>
      </c>
      <c r="B55" s="103">
        <v>1.0</v>
      </c>
      <c r="C55" s="62" t="s">
        <v>148</v>
      </c>
      <c r="D55" s="62"/>
      <c r="E55" s="72"/>
      <c r="F55" s="89"/>
      <c r="G55" s="11"/>
    </row>
    <row r="56" ht="15.75" customHeight="1">
      <c r="A56" s="102" t="s">
        <v>166</v>
      </c>
      <c r="B56" s="103">
        <v>1.0</v>
      </c>
      <c r="C56" s="62" t="s">
        <v>148</v>
      </c>
      <c r="D56" s="62"/>
      <c r="E56" s="72"/>
      <c r="F56" s="89"/>
      <c r="G56" s="11"/>
    </row>
    <row r="57" ht="15.75" customHeight="1">
      <c r="A57" s="104" t="s">
        <v>167</v>
      </c>
      <c r="B57" s="103">
        <v>1.0</v>
      </c>
      <c r="C57" s="62" t="s">
        <v>148</v>
      </c>
      <c r="D57" s="62"/>
      <c r="E57" s="81"/>
      <c r="F57" s="94"/>
      <c r="G57" s="11"/>
    </row>
    <row r="58">
      <c r="A58" s="105" t="s">
        <v>168</v>
      </c>
      <c r="B58" s="106"/>
      <c r="C58" s="107">
        <v>10.0</v>
      </c>
      <c r="D58" s="108"/>
      <c r="E58" s="109"/>
      <c r="F58" s="57">
        <f>E58*C58*($F$5)</f>
        <v>0</v>
      </c>
      <c r="G58" s="11"/>
    </row>
    <row r="59" ht="15.75" customHeight="1">
      <c r="A59" s="106" t="s">
        <v>169</v>
      </c>
      <c r="B59" s="106"/>
      <c r="C59" s="108"/>
      <c r="D59" s="110">
        <v>30.0</v>
      </c>
      <c r="E59" s="86"/>
      <c r="F59" s="57">
        <f>E59*D59</f>
        <v>0</v>
      </c>
      <c r="G59" s="11"/>
    </row>
    <row r="60" ht="15.75" customHeight="1">
      <c r="A60" s="11"/>
      <c r="B60" s="11"/>
      <c r="C60" s="62"/>
      <c r="D60" s="62"/>
      <c r="E60" s="72"/>
      <c r="F60" s="90"/>
      <c r="G60" s="11"/>
    </row>
    <row r="61">
      <c r="A61" s="111" t="s">
        <v>170</v>
      </c>
      <c r="B61" s="17"/>
      <c r="C61" s="112" t="s">
        <v>171</v>
      </c>
      <c r="D61" s="112" t="s">
        <v>172</v>
      </c>
      <c r="E61" s="72"/>
      <c r="F61" s="90"/>
      <c r="G61" s="11"/>
    </row>
    <row r="62" ht="15.75" customHeight="1">
      <c r="A62" s="113" t="s">
        <v>173</v>
      </c>
      <c r="B62" s="17"/>
      <c r="C62" s="17"/>
      <c r="D62" s="17"/>
      <c r="E62" s="81"/>
      <c r="F62" s="94"/>
      <c r="G62" s="11"/>
    </row>
    <row r="63" ht="15.75" customHeight="1">
      <c r="A63" s="115" t="s">
        <v>174</v>
      </c>
      <c r="B63" s="115"/>
      <c r="C63" s="116">
        <v>4.0</v>
      </c>
      <c r="D63" s="116">
        <v>60.0</v>
      </c>
      <c r="E63" s="117"/>
      <c r="F63" s="57">
        <f t="shared" ref="F63:F66" si="1">MIN(E63*C63*($F$5),E63*D63)</f>
        <v>0</v>
      </c>
      <c r="G63" s="11"/>
    </row>
    <row r="64" ht="15.75" customHeight="1">
      <c r="A64" s="115" t="s">
        <v>175</v>
      </c>
      <c r="B64" s="115"/>
      <c r="C64" s="116">
        <v>2.0</v>
      </c>
      <c r="D64" s="116">
        <v>30.0</v>
      </c>
      <c r="E64" s="117"/>
      <c r="F64" s="57">
        <f t="shared" si="1"/>
        <v>0</v>
      </c>
      <c r="G64" s="11"/>
    </row>
    <row r="65" ht="15.75" customHeight="1">
      <c r="A65" s="115" t="s">
        <v>176</v>
      </c>
      <c r="B65" s="115"/>
      <c r="C65" s="116">
        <v>2.0</v>
      </c>
      <c r="D65" s="116">
        <v>30.0</v>
      </c>
      <c r="E65" s="117"/>
      <c r="F65" s="57">
        <f t="shared" si="1"/>
        <v>0</v>
      </c>
      <c r="G65" s="11"/>
    </row>
    <row r="66" ht="15.75" customHeight="1">
      <c r="A66" s="115" t="s">
        <v>177</v>
      </c>
      <c r="B66" s="118"/>
      <c r="C66" s="116">
        <v>2.0</v>
      </c>
      <c r="D66" s="116">
        <v>30.0</v>
      </c>
      <c r="E66" s="117"/>
      <c r="F66" s="57">
        <f t="shared" si="1"/>
        <v>0</v>
      </c>
      <c r="G66" s="11"/>
    </row>
    <row r="67" ht="15.75" customHeight="1">
      <c r="A67" s="119" t="s">
        <v>178</v>
      </c>
      <c r="B67" s="17"/>
      <c r="C67" s="17"/>
      <c r="D67" s="17"/>
      <c r="E67" s="81"/>
      <c r="F67" s="120"/>
      <c r="G67" s="11"/>
    </row>
    <row r="68" ht="15.75" customHeight="1">
      <c r="A68" s="115" t="s">
        <v>179</v>
      </c>
      <c r="B68" s="118"/>
      <c r="C68" s="116">
        <v>7.0</v>
      </c>
      <c r="D68" s="116">
        <v>80.0</v>
      </c>
      <c r="E68" s="117"/>
      <c r="F68" s="57">
        <f t="shared" ref="F68:F73" si="2">MIN(E68*C68*($F$5),E68*D68)</f>
        <v>0</v>
      </c>
      <c r="G68" s="11"/>
    </row>
    <row r="69" ht="15.75" customHeight="1">
      <c r="A69" s="121" t="s">
        <v>180</v>
      </c>
      <c r="B69" s="115"/>
      <c r="C69" s="122">
        <v>5.0</v>
      </c>
      <c r="D69" s="122">
        <v>70.0</v>
      </c>
      <c r="E69" s="117"/>
      <c r="F69" s="57">
        <f t="shared" si="2"/>
        <v>0</v>
      </c>
      <c r="G69" s="11"/>
    </row>
    <row r="70" ht="15.75" customHeight="1">
      <c r="A70" s="121" t="s">
        <v>181</v>
      </c>
      <c r="B70" s="115"/>
      <c r="C70" s="116">
        <v>7.0</v>
      </c>
      <c r="D70" s="116">
        <v>80.0</v>
      </c>
      <c r="E70" s="117"/>
      <c r="F70" s="57">
        <f t="shared" si="2"/>
        <v>0</v>
      </c>
      <c r="G70" s="11"/>
    </row>
    <row r="71" ht="15.75" customHeight="1">
      <c r="A71" s="115" t="s">
        <v>182</v>
      </c>
      <c r="B71" s="118"/>
      <c r="C71" s="116">
        <v>12.0</v>
      </c>
      <c r="D71" s="123">
        <v>200.0</v>
      </c>
      <c r="E71" s="124"/>
      <c r="F71" s="57">
        <f t="shared" si="2"/>
        <v>0</v>
      </c>
      <c r="G71" s="11"/>
    </row>
    <row r="72" ht="15.75" customHeight="1">
      <c r="A72" s="115" t="s">
        <v>183</v>
      </c>
      <c r="B72" s="118"/>
      <c r="C72" s="116">
        <v>5.0</v>
      </c>
      <c r="D72" s="116">
        <v>120.0</v>
      </c>
      <c r="E72" s="117"/>
      <c r="F72" s="57">
        <f t="shared" si="2"/>
        <v>0</v>
      </c>
      <c r="G72" s="11"/>
    </row>
    <row r="73" ht="15.75" customHeight="1">
      <c r="A73" s="115" t="s">
        <v>184</v>
      </c>
      <c r="B73" s="118"/>
      <c r="C73" s="116">
        <v>2.0</v>
      </c>
      <c r="D73" s="118">
        <v>40.0</v>
      </c>
      <c r="E73" s="117"/>
      <c r="F73" s="57">
        <f t="shared" si="2"/>
        <v>0</v>
      </c>
      <c r="G73" s="11"/>
    </row>
    <row r="74" ht="15.75" customHeight="1">
      <c r="A74" s="113" t="s">
        <v>185</v>
      </c>
      <c r="B74" s="17"/>
      <c r="C74" s="17"/>
      <c r="D74" s="17"/>
      <c r="E74" s="81"/>
      <c r="F74" s="94"/>
      <c r="G74" s="11"/>
    </row>
    <row r="75" ht="15.75" customHeight="1">
      <c r="A75" s="115" t="s">
        <v>186</v>
      </c>
      <c r="B75" s="115"/>
      <c r="C75" s="116">
        <v>7.0</v>
      </c>
      <c r="D75" s="118"/>
      <c r="E75" s="86"/>
      <c r="F75" s="57">
        <f t="shared" ref="F75:F77" si="3">E75*C75*($F$5)</f>
        <v>0</v>
      </c>
      <c r="G75" s="11"/>
    </row>
    <row r="76" ht="15.75" customHeight="1">
      <c r="A76" s="115" t="s">
        <v>187</v>
      </c>
      <c r="B76" s="115"/>
      <c r="C76" s="116">
        <v>10.0</v>
      </c>
      <c r="D76" s="118"/>
      <c r="E76" s="117"/>
      <c r="F76" s="57">
        <f t="shared" si="3"/>
        <v>0</v>
      </c>
      <c r="G76" s="11"/>
    </row>
    <row r="77">
      <c r="A77" s="125" t="s">
        <v>188</v>
      </c>
      <c r="B77" s="115"/>
      <c r="C77" s="126">
        <v>3.0</v>
      </c>
      <c r="D77" s="116"/>
      <c r="E77" s="86"/>
      <c r="F77" s="57">
        <f t="shared" si="3"/>
        <v>0</v>
      </c>
      <c r="G77" s="11"/>
    </row>
    <row r="78" ht="15.75" customHeight="1">
      <c r="A78" s="11"/>
      <c r="B78" s="11"/>
      <c r="C78" s="62"/>
      <c r="D78" s="62"/>
      <c r="E78" s="72"/>
      <c r="F78" s="90"/>
      <c r="G78" s="11"/>
    </row>
    <row r="79" ht="15.75" customHeight="1">
      <c r="A79" s="127" t="s">
        <v>189</v>
      </c>
      <c r="B79" s="17"/>
      <c r="C79" s="128" t="s">
        <v>190</v>
      </c>
      <c r="D79" s="128" t="s">
        <v>191</v>
      </c>
      <c r="E79" s="72"/>
      <c r="F79" s="90"/>
      <c r="G79" s="11"/>
    </row>
    <row r="80" ht="15.75" customHeight="1">
      <c r="A80" s="29" t="s">
        <v>192</v>
      </c>
      <c r="B80" s="17"/>
      <c r="C80" s="17"/>
      <c r="D80" s="17"/>
      <c r="E80" s="81"/>
      <c r="F80" s="120"/>
      <c r="G80" s="11"/>
    </row>
    <row r="81" ht="15.75" customHeight="1">
      <c r="A81" s="129" t="s">
        <v>193</v>
      </c>
      <c r="B81" s="17"/>
      <c r="C81" s="130">
        <v>150.0</v>
      </c>
      <c r="D81" s="131" t="s">
        <v>194</v>
      </c>
      <c r="E81" s="117"/>
      <c r="F81" s="57">
        <f t="shared" ref="F81:F83" si="4">E81*C81*$F$5</f>
        <v>0</v>
      </c>
      <c r="G81" s="11"/>
    </row>
    <row r="82" ht="15.75" customHeight="1">
      <c r="A82" s="132" t="s">
        <v>195</v>
      </c>
      <c r="B82" s="132"/>
      <c r="C82" s="130">
        <v>130.0</v>
      </c>
      <c r="D82" s="131" t="s">
        <v>194</v>
      </c>
      <c r="E82" s="86"/>
      <c r="F82" s="57">
        <f t="shared" si="4"/>
        <v>0</v>
      </c>
      <c r="G82" s="11"/>
    </row>
    <row r="83" ht="15.75" customHeight="1">
      <c r="A83" s="132" t="s">
        <v>196</v>
      </c>
      <c r="B83" s="132"/>
      <c r="C83" s="130">
        <v>100.0</v>
      </c>
      <c r="D83" s="131" t="s">
        <v>194</v>
      </c>
      <c r="E83" s="117"/>
      <c r="F83" s="57">
        <f t="shared" si="4"/>
        <v>0</v>
      </c>
      <c r="G83" s="11"/>
    </row>
    <row r="84" ht="15.75" customHeight="1">
      <c r="A84" s="29" t="s">
        <v>197</v>
      </c>
      <c r="B84" s="17"/>
      <c r="C84" s="17"/>
      <c r="D84" s="17"/>
      <c r="E84" s="81"/>
      <c r="F84" s="120"/>
      <c r="G84" s="11"/>
    </row>
    <row r="85" ht="15.75" customHeight="1">
      <c r="A85" s="132" t="s">
        <v>198</v>
      </c>
      <c r="B85" s="132"/>
      <c r="C85" s="133">
        <v>28.0</v>
      </c>
      <c r="D85" s="131" t="s">
        <v>199</v>
      </c>
      <c r="E85" s="117"/>
      <c r="F85" s="57">
        <f t="shared" ref="F85:F86" si="5">E85*C85*F$3*F$4</f>
        <v>0</v>
      </c>
      <c r="G85" s="11"/>
    </row>
    <row r="86" ht="15.75" customHeight="1">
      <c r="A86" s="132" t="s">
        <v>200</v>
      </c>
      <c r="B86" s="132"/>
      <c r="C86" s="133">
        <v>24.0</v>
      </c>
      <c r="D86" s="131" t="s">
        <v>199</v>
      </c>
      <c r="E86" s="86"/>
      <c r="F86" s="57">
        <f t="shared" si="5"/>
        <v>0</v>
      </c>
      <c r="G86" s="11"/>
    </row>
    <row r="87" ht="15.75" customHeight="1">
      <c r="A87" s="132" t="s">
        <v>201</v>
      </c>
      <c r="B87" s="132"/>
      <c r="C87" s="133">
        <v>20.0</v>
      </c>
      <c r="D87" s="131" t="s">
        <v>199</v>
      </c>
      <c r="E87" s="86"/>
      <c r="F87" s="57">
        <f>E87*C87*(F$3+SUM(E81:E83))*F$4</f>
        <v>0</v>
      </c>
      <c r="G87" s="11"/>
    </row>
    <row r="88" ht="15.75" customHeight="1">
      <c r="A88" s="132" t="s">
        <v>202</v>
      </c>
      <c r="B88" s="132"/>
      <c r="C88" s="130">
        <v>100.0</v>
      </c>
      <c r="D88" s="131" t="s">
        <v>203</v>
      </c>
      <c r="E88" s="86"/>
      <c r="F88" s="57">
        <f>C88*E88</f>
        <v>0</v>
      </c>
      <c r="G88" s="11"/>
    </row>
    <row r="89" ht="15.75" customHeight="1">
      <c r="A89" s="29" t="s">
        <v>204</v>
      </c>
      <c r="B89" s="17"/>
      <c r="C89" s="17"/>
      <c r="D89" s="17"/>
      <c r="E89" s="81"/>
      <c r="F89" s="120"/>
      <c r="G89" s="11"/>
    </row>
    <row r="90" ht="15.75" customHeight="1">
      <c r="A90" s="134" t="s">
        <v>205</v>
      </c>
      <c r="B90" s="134"/>
      <c r="C90" s="134" t="s">
        <v>206</v>
      </c>
      <c r="D90" s="135">
        <v>40.0</v>
      </c>
      <c r="E90" s="117"/>
      <c r="F90" s="57">
        <f>E90*D90*F3</f>
        <v>0</v>
      </c>
      <c r="G90" s="11"/>
    </row>
    <row r="91" ht="67.5" customHeight="1">
      <c r="A91" s="136" t="s">
        <v>207</v>
      </c>
      <c r="B91" s="25"/>
      <c r="C91" s="137" t="s">
        <v>208</v>
      </c>
      <c r="D91" s="138">
        <v>2400.0</v>
      </c>
      <c r="E91" s="117"/>
      <c r="F91" s="57">
        <f t="shared" ref="F91:F94" si="6">E91*D91</f>
        <v>0</v>
      </c>
      <c r="G91" s="11"/>
    </row>
    <row r="92" ht="72.0" customHeight="1">
      <c r="A92" s="139" t="s">
        <v>209</v>
      </c>
      <c r="B92" s="140"/>
      <c r="C92" s="141" t="s">
        <v>208</v>
      </c>
      <c r="D92" s="142">
        <v>3400.0</v>
      </c>
      <c r="E92" s="117"/>
      <c r="F92" s="57">
        <f t="shared" si="6"/>
        <v>0</v>
      </c>
      <c r="G92" s="11"/>
    </row>
    <row r="93" ht="43.5" customHeight="1">
      <c r="A93" s="136" t="s">
        <v>210</v>
      </c>
      <c r="B93" s="25"/>
      <c r="C93" s="137" t="s">
        <v>211</v>
      </c>
      <c r="D93" s="143">
        <v>220.0</v>
      </c>
      <c r="E93" s="86"/>
      <c r="F93" s="57">
        <f t="shared" si="6"/>
        <v>0</v>
      </c>
      <c r="G93" s="11"/>
    </row>
    <row r="94" ht="75.75" customHeight="1">
      <c r="A94" s="144" t="s">
        <v>212</v>
      </c>
      <c r="B94" s="17"/>
      <c r="C94" s="145" t="s">
        <v>208</v>
      </c>
      <c r="D94" s="133">
        <v>3800.0</v>
      </c>
      <c r="E94" s="86"/>
      <c r="F94" s="57">
        <f t="shared" si="6"/>
        <v>0</v>
      </c>
      <c r="G94" s="11"/>
    </row>
    <row r="95" ht="15.75" customHeight="1">
      <c r="A95" s="146" t="s">
        <v>213</v>
      </c>
      <c r="B95" s="25"/>
      <c r="C95" s="25"/>
      <c r="D95" s="25"/>
      <c r="E95" s="81"/>
      <c r="F95" s="120"/>
      <c r="G95" s="11"/>
    </row>
    <row r="96" ht="15.75" customHeight="1">
      <c r="A96" s="147" t="s">
        <v>214</v>
      </c>
      <c r="B96" s="147"/>
      <c r="C96" s="148">
        <v>60.0</v>
      </c>
      <c r="D96" s="147" t="s">
        <v>215</v>
      </c>
      <c r="E96" s="117"/>
      <c r="F96" s="57">
        <f>C96*E96*F5</f>
        <v>0</v>
      </c>
      <c r="G96" s="11"/>
    </row>
    <row r="97" ht="33.0" customHeight="1">
      <c r="A97" s="149" t="s">
        <v>216</v>
      </c>
      <c r="B97" s="12"/>
      <c r="C97" s="150">
        <v>75.0</v>
      </c>
      <c r="D97" s="151" t="s">
        <v>217</v>
      </c>
      <c r="E97" s="117"/>
      <c r="F97" s="57">
        <f t="shared" ref="F97:F104" si="7">C97*E97</f>
        <v>0</v>
      </c>
      <c r="G97" s="11"/>
    </row>
    <row r="98" ht="33.0" customHeight="1">
      <c r="A98" s="149" t="s">
        <v>218</v>
      </c>
      <c r="B98" s="12"/>
      <c r="C98" s="150">
        <v>105.0</v>
      </c>
      <c r="D98" s="151" t="s">
        <v>217</v>
      </c>
      <c r="E98" s="117"/>
      <c r="F98" s="57">
        <f t="shared" si="7"/>
        <v>0</v>
      </c>
      <c r="G98" s="11"/>
    </row>
    <row r="99">
      <c r="A99" s="152" t="s">
        <v>219</v>
      </c>
      <c r="B99" s="152"/>
      <c r="C99" s="150">
        <v>30.0</v>
      </c>
      <c r="D99" s="151" t="s">
        <v>217</v>
      </c>
      <c r="E99" s="117"/>
      <c r="F99" s="57">
        <f t="shared" si="7"/>
        <v>0</v>
      </c>
      <c r="G99" s="11"/>
    </row>
    <row r="100">
      <c r="A100" s="152" t="s">
        <v>220</v>
      </c>
      <c r="B100" s="152"/>
      <c r="C100" s="150">
        <v>50.0</v>
      </c>
      <c r="D100" s="151" t="s">
        <v>217</v>
      </c>
      <c r="E100" s="117"/>
      <c r="F100" s="57">
        <f t="shared" si="7"/>
        <v>0</v>
      </c>
      <c r="G100" s="11"/>
    </row>
    <row r="101" ht="15.75" customHeight="1">
      <c r="A101" s="151" t="s">
        <v>221</v>
      </c>
      <c r="B101" s="151"/>
      <c r="C101" s="150">
        <v>95.0</v>
      </c>
      <c r="D101" s="151" t="s">
        <v>217</v>
      </c>
      <c r="E101" s="117"/>
      <c r="F101" s="57">
        <f t="shared" si="7"/>
        <v>0</v>
      </c>
      <c r="G101" s="11"/>
    </row>
    <row r="102" ht="15.75" customHeight="1">
      <c r="A102" s="147" t="s">
        <v>222</v>
      </c>
      <c r="B102" s="147"/>
      <c r="C102" s="150">
        <v>145.0</v>
      </c>
      <c r="D102" s="151" t="s">
        <v>217</v>
      </c>
      <c r="E102" s="117"/>
      <c r="F102" s="57">
        <f t="shared" si="7"/>
        <v>0</v>
      </c>
      <c r="G102" s="11"/>
    </row>
    <row r="103" ht="58.5" customHeight="1">
      <c r="A103" s="153" t="s">
        <v>223</v>
      </c>
      <c r="B103" s="151"/>
      <c r="C103" s="150">
        <v>290.0</v>
      </c>
      <c r="D103" s="154" t="s">
        <v>217</v>
      </c>
      <c r="E103" s="117"/>
      <c r="F103" s="57">
        <f t="shared" si="7"/>
        <v>0</v>
      </c>
      <c r="G103" s="11"/>
    </row>
    <row r="104" ht="48.75" customHeight="1">
      <c r="A104" s="155" t="s">
        <v>224</v>
      </c>
      <c r="B104" s="25"/>
      <c r="C104" s="154">
        <v>390.0</v>
      </c>
      <c r="D104" s="154" t="s">
        <v>217</v>
      </c>
      <c r="E104" s="117"/>
      <c r="F104" s="57">
        <f t="shared" si="7"/>
        <v>0</v>
      </c>
      <c r="G104" s="11"/>
    </row>
    <row r="105" ht="15.75" customHeight="1">
      <c r="A105" s="11"/>
      <c r="B105" s="11"/>
      <c r="C105" s="62"/>
      <c r="D105" s="62"/>
      <c r="E105" s="156"/>
      <c r="F105" s="157"/>
      <c r="G105" s="11"/>
    </row>
    <row r="106" ht="15.75" customHeight="1">
      <c r="A106" s="158" t="s">
        <v>225</v>
      </c>
      <c r="B106" s="159"/>
      <c r="C106" s="160" t="s">
        <v>190</v>
      </c>
      <c r="D106" s="161" t="s">
        <v>226</v>
      </c>
      <c r="E106" s="81"/>
      <c r="F106" s="162"/>
      <c r="G106" s="11"/>
    </row>
    <row r="107" ht="15.75" customHeight="1">
      <c r="A107" s="163" t="s">
        <v>227</v>
      </c>
      <c r="B107" s="25"/>
      <c r="C107" s="164">
        <v>55.0</v>
      </c>
      <c r="D107" s="165">
        <v>750.0</v>
      </c>
      <c r="E107" s="117"/>
      <c r="F107" s="166">
        <f>E107*C107*$F$5</f>
        <v>0</v>
      </c>
      <c r="G107" s="11"/>
    </row>
    <row r="108" ht="15.75" customHeight="1">
      <c r="A108" s="167" t="s">
        <v>228</v>
      </c>
      <c r="B108" s="25"/>
      <c r="C108" s="164"/>
      <c r="D108" s="165"/>
      <c r="E108" s="117"/>
      <c r="F108" s="166"/>
      <c r="G108" s="11"/>
    </row>
    <row r="109" ht="15.75" customHeight="1">
      <c r="A109" s="168" t="s">
        <v>229</v>
      </c>
      <c r="B109" s="168"/>
      <c r="C109" s="169">
        <v>25.0</v>
      </c>
      <c r="D109" s="170">
        <v>600.0</v>
      </c>
      <c r="E109" s="117"/>
      <c r="F109" s="166">
        <f t="shared" ref="F109:F110" si="8">E109*C109*$F$5</f>
        <v>0</v>
      </c>
      <c r="G109" s="11"/>
    </row>
    <row r="110" ht="15.75" customHeight="1">
      <c r="A110" s="168" t="s">
        <v>230</v>
      </c>
      <c r="B110" s="168"/>
      <c r="C110" s="169">
        <v>25.0</v>
      </c>
      <c r="D110" s="170">
        <v>600.0</v>
      </c>
      <c r="E110" s="117"/>
      <c r="F110" s="166">
        <f t="shared" si="8"/>
        <v>0</v>
      </c>
      <c r="G110" s="11"/>
    </row>
    <row r="111" ht="15.75" customHeight="1">
      <c r="A111" s="171" t="s">
        <v>231</v>
      </c>
      <c r="B111" s="171"/>
      <c r="C111" s="169">
        <v>25.0</v>
      </c>
      <c r="D111" s="170">
        <v>600.0</v>
      </c>
      <c r="E111" s="117"/>
      <c r="F111" s="166">
        <f>E111*C119*$F$5</f>
        <v>0</v>
      </c>
      <c r="G111" s="11"/>
    </row>
    <row r="112" ht="15.75" customHeight="1">
      <c r="A112" s="87" t="s">
        <v>232</v>
      </c>
      <c r="B112" s="87"/>
      <c r="C112" s="169">
        <v>25.0</v>
      </c>
      <c r="D112" s="170">
        <v>600.0</v>
      </c>
      <c r="E112" s="117"/>
      <c r="F112" s="166">
        <f t="shared" ref="F112:F118" si="9">E112*C112*$F$5</f>
        <v>0</v>
      </c>
      <c r="G112" s="11"/>
    </row>
    <row r="113" ht="15.75" customHeight="1">
      <c r="A113" s="172" t="s">
        <v>233</v>
      </c>
      <c r="B113" s="87"/>
      <c r="C113" s="169">
        <v>25.0</v>
      </c>
      <c r="D113" s="170">
        <v>600.0</v>
      </c>
      <c r="E113" s="117"/>
      <c r="F113" s="166">
        <f t="shared" si="9"/>
        <v>0</v>
      </c>
      <c r="G113" s="11"/>
    </row>
    <row r="114" ht="15.75" customHeight="1">
      <c r="A114" s="87" t="s">
        <v>234</v>
      </c>
      <c r="B114" s="87"/>
      <c r="C114" s="169">
        <v>25.0</v>
      </c>
      <c r="D114" s="170">
        <v>600.0</v>
      </c>
      <c r="E114" s="117"/>
      <c r="F114" s="166">
        <f t="shared" si="9"/>
        <v>0</v>
      </c>
      <c r="G114" s="11"/>
    </row>
    <row r="115" ht="15.75" customHeight="1">
      <c r="A115" s="171" t="s">
        <v>235</v>
      </c>
      <c r="B115" s="17"/>
      <c r="C115" s="169">
        <v>25.0</v>
      </c>
      <c r="D115" s="170">
        <v>600.0</v>
      </c>
      <c r="E115" s="117"/>
      <c r="F115" s="166">
        <f t="shared" si="9"/>
        <v>0</v>
      </c>
      <c r="G115" s="11"/>
    </row>
    <row r="116" ht="15.75" customHeight="1">
      <c r="A116" s="171" t="s">
        <v>236</v>
      </c>
      <c r="B116" s="17"/>
      <c r="C116" s="169">
        <v>25.0</v>
      </c>
      <c r="D116" s="170">
        <v>600.0</v>
      </c>
      <c r="E116" s="117"/>
      <c r="F116" s="166">
        <f t="shared" si="9"/>
        <v>0</v>
      </c>
      <c r="G116" s="11"/>
    </row>
    <row r="117" ht="15.75" customHeight="1">
      <c r="A117" s="173" t="s">
        <v>237</v>
      </c>
      <c r="B117" s="171"/>
      <c r="C117" s="169">
        <v>25.0</v>
      </c>
      <c r="D117" s="170">
        <v>600.0</v>
      </c>
      <c r="E117" s="117"/>
      <c r="F117" s="166">
        <f t="shared" si="9"/>
        <v>0</v>
      </c>
      <c r="G117" s="11"/>
    </row>
    <row r="118" ht="15.75" customHeight="1">
      <c r="A118" s="87" t="s">
        <v>238</v>
      </c>
      <c r="B118" s="87"/>
      <c r="C118" s="164">
        <v>20.0</v>
      </c>
      <c r="D118" s="165">
        <v>400.0</v>
      </c>
      <c r="E118" s="117"/>
      <c r="F118" s="166">
        <f t="shared" si="9"/>
        <v>0</v>
      </c>
      <c r="G118" s="11"/>
    </row>
    <row r="119" ht="15.75" customHeight="1">
      <c r="A119" s="171" t="s">
        <v>239</v>
      </c>
      <c r="B119" s="17"/>
      <c r="C119" s="164">
        <v>20.0</v>
      </c>
      <c r="D119" s="165">
        <v>400.0</v>
      </c>
      <c r="E119" s="117"/>
      <c r="F119" s="166">
        <f>E119*C108*$F$5</f>
        <v>0</v>
      </c>
      <c r="G119" s="11"/>
    </row>
    <row r="120" ht="15.75" customHeight="1">
      <c r="A120" s="171" t="s">
        <v>240</v>
      </c>
      <c r="B120" s="17"/>
      <c r="C120" s="164">
        <v>20.0</v>
      </c>
      <c r="D120" s="165">
        <v>400.0</v>
      </c>
      <c r="E120" s="117"/>
      <c r="F120" s="166">
        <f t="shared" ref="F120:F131" si="10">E120*C120*$F$5</f>
        <v>0</v>
      </c>
      <c r="G120" s="11"/>
    </row>
    <row r="121" ht="15.75" customHeight="1">
      <c r="A121" s="87" t="s">
        <v>241</v>
      </c>
      <c r="B121" s="87"/>
      <c r="C121" s="164">
        <v>20.0</v>
      </c>
      <c r="D121" s="165">
        <v>400.0</v>
      </c>
      <c r="E121" s="117"/>
      <c r="F121" s="166">
        <f t="shared" si="10"/>
        <v>0</v>
      </c>
      <c r="G121" s="11"/>
    </row>
    <row r="122" ht="15.75" customHeight="1">
      <c r="A122" s="171" t="s">
        <v>242</v>
      </c>
      <c r="B122" s="17"/>
      <c r="C122" s="164">
        <v>20.0</v>
      </c>
      <c r="D122" s="165">
        <v>400.0</v>
      </c>
      <c r="E122" s="117"/>
      <c r="F122" s="166">
        <f t="shared" si="10"/>
        <v>0</v>
      </c>
      <c r="G122" s="11"/>
    </row>
    <row r="123" ht="15.75" customHeight="1">
      <c r="A123" s="87" t="s">
        <v>243</v>
      </c>
      <c r="B123" s="87"/>
      <c r="C123" s="164">
        <v>20.0</v>
      </c>
      <c r="D123" s="165">
        <v>400.0</v>
      </c>
      <c r="E123" s="117"/>
      <c r="F123" s="166">
        <f t="shared" si="10"/>
        <v>0</v>
      </c>
      <c r="G123" s="11"/>
    </row>
    <row r="124" ht="15.75" customHeight="1">
      <c r="A124" s="87" t="s">
        <v>244</v>
      </c>
      <c r="B124" s="87"/>
      <c r="C124" s="164">
        <v>20.0</v>
      </c>
      <c r="D124" s="165">
        <v>400.0</v>
      </c>
      <c r="E124" s="117"/>
      <c r="F124" s="166">
        <f t="shared" si="10"/>
        <v>0</v>
      </c>
      <c r="G124" s="11"/>
    </row>
    <row r="125" ht="15.75" customHeight="1">
      <c r="A125" s="168" t="s">
        <v>245</v>
      </c>
      <c r="B125" s="168"/>
      <c r="C125" s="164">
        <v>20.0</v>
      </c>
      <c r="D125" s="165">
        <v>400.0</v>
      </c>
      <c r="E125" s="117"/>
      <c r="F125" s="166">
        <f t="shared" si="10"/>
        <v>0</v>
      </c>
      <c r="G125" s="11"/>
    </row>
    <row r="126" ht="15.75" customHeight="1">
      <c r="A126" s="174" t="s">
        <v>246</v>
      </c>
      <c r="B126" s="175"/>
      <c r="C126" s="169">
        <v>20.0</v>
      </c>
      <c r="D126" s="165">
        <v>400.0</v>
      </c>
      <c r="E126" s="117"/>
      <c r="F126" s="166">
        <f t="shared" si="10"/>
        <v>0</v>
      </c>
      <c r="G126" s="11"/>
    </row>
    <row r="127" ht="15.75" customHeight="1">
      <c r="A127" s="176" t="s">
        <v>247</v>
      </c>
      <c r="B127" s="12"/>
      <c r="C127" s="164">
        <v>15.0</v>
      </c>
      <c r="D127" s="165">
        <v>400.0</v>
      </c>
      <c r="E127" s="117"/>
      <c r="F127" s="166">
        <f t="shared" si="10"/>
        <v>0</v>
      </c>
      <c r="G127" s="11"/>
    </row>
    <row r="128" ht="15.75" customHeight="1">
      <c r="A128" s="167" t="s">
        <v>248</v>
      </c>
      <c r="B128" s="25"/>
      <c r="C128" s="164">
        <v>10.0</v>
      </c>
      <c r="D128" s="165">
        <v>200.0</v>
      </c>
      <c r="E128" s="117"/>
      <c r="F128" s="166">
        <f t="shared" si="10"/>
        <v>0</v>
      </c>
      <c r="G128" s="11"/>
    </row>
    <row r="129" ht="15.75" customHeight="1">
      <c r="A129" s="167" t="s">
        <v>249</v>
      </c>
      <c r="B129" s="25"/>
      <c r="C129" s="164">
        <v>10.0</v>
      </c>
      <c r="D129" s="165">
        <v>150.0</v>
      </c>
      <c r="E129" s="117"/>
      <c r="F129" s="166">
        <f t="shared" si="10"/>
        <v>0</v>
      </c>
      <c r="G129" s="11"/>
    </row>
    <row r="130" ht="15.75" customHeight="1">
      <c r="A130" s="167" t="s">
        <v>250</v>
      </c>
      <c r="B130" s="25"/>
      <c r="C130" s="164">
        <v>10.0</v>
      </c>
      <c r="D130" s="165">
        <v>250.0</v>
      </c>
      <c r="E130" s="117"/>
      <c r="F130" s="166">
        <f t="shared" si="10"/>
        <v>0</v>
      </c>
      <c r="G130" s="11"/>
    </row>
    <row r="131" ht="15.75" customHeight="1">
      <c r="A131" s="177" t="s">
        <v>251</v>
      </c>
      <c r="B131" s="25"/>
      <c r="C131" s="164">
        <v>5.0</v>
      </c>
      <c r="D131" s="178">
        <v>90.0</v>
      </c>
      <c r="E131" s="117"/>
      <c r="F131" s="166">
        <f t="shared" si="10"/>
        <v>0</v>
      </c>
      <c r="G131" s="11"/>
    </row>
    <row r="132" ht="15.75" customHeight="1">
      <c r="A132" s="11"/>
      <c r="B132" s="11"/>
      <c r="C132" s="11"/>
      <c r="D132" s="11"/>
      <c r="E132" s="11"/>
      <c r="F132" s="11"/>
      <c r="G132" s="11"/>
    </row>
    <row r="133" ht="15.75" customHeight="1">
      <c r="A133" s="11"/>
      <c r="B133" s="11"/>
      <c r="C133" s="62"/>
      <c r="D133" s="62"/>
      <c r="E133" s="11"/>
      <c r="F133" s="62"/>
      <c r="G133" s="11"/>
    </row>
    <row r="134" ht="15.75" customHeight="1">
      <c r="A134" s="179" t="s">
        <v>252</v>
      </c>
      <c r="B134" s="11"/>
      <c r="C134" s="180"/>
      <c r="D134" s="181" t="s">
        <v>253</v>
      </c>
      <c r="E134" s="12"/>
      <c r="F134" s="182">
        <f>SUM(F7:F131)</f>
        <v>0</v>
      </c>
      <c r="G134" s="11"/>
    </row>
    <row r="135" ht="15.75" customHeight="1">
      <c r="A135" s="11" t="s">
        <v>254</v>
      </c>
      <c r="B135" s="11"/>
      <c r="C135" s="180"/>
      <c r="D135" s="183"/>
      <c r="E135" s="25"/>
      <c r="F135" s="184"/>
      <c r="G135" s="11"/>
    </row>
    <row r="136" ht="15.75" customHeight="1">
      <c r="A136" s="185"/>
      <c r="B136" s="11"/>
      <c r="C136" s="180"/>
      <c r="D136" s="186" t="s">
        <v>255</v>
      </c>
      <c r="E136" s="25"/>
      <c r="F136" s="187">
        <f>MAX(1000, F134*0.1)</f>
        <v>1000</v>
      </c>
      <c r="G136" s="11"/>
    </row>
    <row r="137" ht="15.75" customHeight="1">
      <c r="A137" s="11"/>
      <c r="B137" s="11"/>
      <c r="C137" s="180"/>
      <c r="D137" s="183" t="s">
        <v>256</v>
      </c>
      <c r="E137" s="25"/>
      <c r="F137" s="187">
        <f>SUM(F134:F135)</f>
        <v>0</v>
      </c>
      <c r="G137" s="11"/>
    </row>
    <row r="138" ht="15.75" customHeight="1">
      <c r="A138" s="185" t="s">
        <v>257</v>
      </c>
      <c r="B138" s="11"/>
      <c r="C138" s="62"/>
      <c r="D138" s="188"/>
      <c r="E138" s="189"/>
      <c r="F138" s="157"/>
      <c r="G138" s="11"/>
    </row>
    <row r="139" ht="15.75" customHeight="1">
      <c r="A139" s="7" t="s">
        <v>258</v>
      </c>
      <c r="D139" s="190" t="s">
        <v>259</v>
      </c>
      <c r="E139" s="25"/>
      <c r="F139" s="191" t="str">
        <f>(F134+F135)/F3</f>
        <v>#DIV/0!</v>
      </c>
      <c r="G139" s="11"/>
    </row>
    <row r="140" ht="35.25" customHeight="1">
      <c r="D140" s="62" t="s">
        <v>260</v>
      </c>
      <c r="E140" s="11"/>
      <c r="F140" s="192" t="str">
        <f>F139/F4</f>
        <v>#DIV/0!</v>
      </c>
      <c r="G140" s="11"/>
    </row>
    <row r="141" ht="15.75" customHeight="1">
      <c r="A141" s="185" t="s">
        <v>261</v>
      </c>
      <c r="B141" s="11"/>
      <c r="C141" s="62"/>
      <c r="D141" s="62"/>
      <c r="E141" s="11"/>
      <c r="F141" s="11"/>
      <c r="G141" s="11"/>
    </row>
    <row r="142" ht="15.75" customHeight="1">
      <c r="A142" s="41" t="s">
        <v>262</v>
      </c>
      <c r="B142" s="11"/>
      <c r="C142" s="62"/>
      <c r="D142" s="62"/>
      <c r="E142" s="11"/>
      <c r="F142" s="11"/>
      <c r="G142" s="11"/>
    </row>
    <row r="143" ht="15.75" customHeight="1">
      <c r="A143" s="185" t="s">
        <v>263</v>
      </c>
      <c r="B143" s="11"/>
      <c r="C143" s="62"/>
      <c r="D143" s="62"/>
      <c r="E143" s="11"/>
      <c r="F143" s="11"/>
      <c r="G143" s="11"/>
    </row>
    <row r="144" ht="15.75" customHeight="1">
      <c r="A144" s="11" t="s">
        <v>264</v>
      </c>
      <c r="B144" s="11"/>
      <c r="C144" s="62"/>
      <c r="D144" s="62"/>
      <c r="E144" s="11"/>
      <c r="F144" s="11"/>
      <c r="G144" s="11"/>
    </row>
    <row r="145" ht="15.75" customHeight="1">
      <c r="A145" s="11" t="s">
        <v>265</v>
      </c>
      <c r="B145" s="11"/>
      <c r="C145" s="62"/>
      <c r="D145" s="62"/>
      <c r="E145" s="11"/>
      <c r="F145" s="11"/>
      <c r="G145" s="11"/>
    </row>
    <row r="146" ht="15.75" customHeight="1">
      <c r="A146" s="11" t="s">
        <v>266</v>
      </c>
      <c r="B146" s="11"/>
      <c r="C146" s="62"/>
      <c r="D146" s="62"/>
      <c r="E146" s="11"/>
      <c r="F146" s="11"/>
      <c r="G146" s="11"/>
    </row>
    <row r="147" ht="15.75" customHeight="1">
      <c r="A147" s="11"/>
      <c r="B147" s="11"/>
      <c r="C147" s="62"/>
      <c r="D147" s="62"/>
      <c r="E147" s="11"/>
      <c r="F147" s="11"/>
      <c r="G147" s="11"/>
    </row>
    <row r="148" ht="15.75" customHeight="1">
      <c r="A148" s="185" t="s">
        <v>267</v>
      </c>
      <c r="B148" s="11"/>
      <c r="C148" s="62"/>
      <c r="D148" s="62"/>
      <c r="E148" s="11"/>
      <c r="F148" s="11"/>
      <c r="G148" s="11"/>
    </row>
    <row r="149" ht="15.75" customHeight="1">
      <c r="A149" s="11" t="s">
        <v>268</v>
      </c>
      <c r="B149" s="11"/>
      <c r="C149" s="62"/>
      <c r="D149" s="62"/>
      <c r="E149" s="11"/>
      <c r="F149" s="11"/>
      <c r="G149" s="11"/>
    </row>
    <row r="150" ht="15.75" customHeight="1">
      <c r="A150" s="11" t="s">
        <v>269</v>
      </c>
      <c r="B150" s="11"/>
      <c r="C150" s="62"/>
      <c r="D150" s="62"/>
      <c r="E150" s="11"/>
      <c r="F150" s="11"/>
      <c r="G150" s="11"/>
    </row>
    <row r="151" ht="15.75" customHeight="1">
      <c r="A151" s="11"/>
      <c r="B151" s="11"/>
      <c r="C151" s="62"/>
      <c r="D151" s="62"/>
      <c r="E151" s="11"/>
      <c r="F151" s="11"/>
      <c r="G151" s="11"/>
    </row>
    <row r="152" ht="15.75" customHeight="1">
      <c r="A152" s="185" t="s">
        <v>270</v>
      </c>
      <c r="B152" s="11"/>
      <c r="C152" s="62"/>
      <c r="D152" s="62"/>
      <c r="E152" s="11"/>
      <c r="F152" s="11"/>
      <c r="G152" s="11"/>
    </row>
    <row r="153" ht="15.75" customHeight="1">
      <c r="A153" s="11" t="s">
        <v>271</v>
      </c>
      <c r="B153" s="11"/>
      <c r="C153" s="62"/>
      <c r="D153" s="62"/>
      <c r="E153" s="11"/>
      <c r="F153" s="11"/>
      <c r="G153" s="11"/>
    </row>
    <row r="154" ht="15.75" customHeight="1">
      <c r="A154" s="11" t="s">
        <v>272</v>
      </c>
      <c r="B154" s="11"/>
      <c r="C154" s="62"/>
      <c r="D154" s="62"/>
      <c r="E154" s="11"/>
      <c r="F154" s="11"/>
      <c r="G154" s="11"/>
    </row>
    <row r="155" ht="15.75" customHeight="1">
      <c r="A155" s="11" t="s">
        <v>273</v>
      </c>
      <c r="B155" s="11"/>
      <c r="C155" s="62"/>
      <c r="D155" s="62"/>
      <c r="E155" s="11"/>
      <c r="F155" s="11"/>
      <c r="G155" s="11"/>
    </row>
    <row r="156" ht="15.75" customHeight="1">
      <c r="A156" s="11" t="s">
        <v>274</v>
      </c>
      <c r="B156" s="11"/>
      <c r="C156" s="62"/>
      <c r="D156" s="62"/>
      <c r="E156" s="11"/>
      <c r="F156" s="11"/>
      <c r="G156" s="11"/>
    </row>
    <row r="157" ht="15.75" customHeight="1">
      <c r="A157" s="11" t="s">
        <v>275</v>
      </c>
      <c r="B157" s="11"/>
      <c r="C157" s="62"/>
      <c r="D157" s="62"/>
      <c r="E157" s="11"/>
      <c r="F157" s="11"/>
      <c r="G157" s="11"/>
    </row>
    <row r="158" ht="15.75" customHeight="1">
      <c r="A158" s="185"/>
      <c r="B158" s="11"/>
      <c r="C158" s="62"/>
      <c r="D158" s="62"/>
      <c r="E158" s="11"/>
      <c r="F158" s="11"/>
      <c r="G158" s="11"/>
    </row>
    <row r="159" ht="15.75" customHeight="1">
      <c r="A159" s="185" t="s">
        <v>276</v>
      </c>
      <c r="B159" s="11"/>
      <c r="C159" s="62"/>
      <c r="D159" s="62"/>
      <c r="E159" s="11"/>
      <c r="F159" s="11"/>
      <c r="G159" s="11"/>
    </row>
    <row r="160" ht="15.75" customHeight="1">
      <c r="A160" s="11" t="s">
        <v>277</v>
      </c>
      <c r="B160" s="11"/>
      <c r="C160" s="62"/>
      <c r="D160" s="62"/>
      <c r="E160" s="11"/>
      <c r="F160" s="11"/>
      <c r="G160" s="11"/>
    </row>
    <row r="161" ht="15.75" customHeight="1">
      <c r="A161" s="11" t="s">
        <v>278</v>
      </c>
      <c r="B161" s="11"/>
      <c r="C161" s="62"/>
      <c r="D161" s="62"/>
      <c r="E161" s="11"/>
      <c r="F161" s="11"/>
      <c r="G161" s="11"/>
    </row>
    <row r="162" ht="15.75" customHeight="1">
      <c r="A162" s="11" t="s">
        <v>279</v>
      </c>
      <c r="B162" s="11"/>
      <c r="C162" s="62"/>
      <c r="D162" s="62"/>
      <c r="E162" s="11"/>
      <c r="F162" s="11"/>
      <c r="G162" s="11"/>
    </row>
    <row r="163" ht="15.75" customHeight="1">
      <c r="A163" s="11" t="s">
        <v>280</v>
      </c>
      <c r="B163" s="11"/>
      <c r="C163" s="62"/>
      <c r="D163" s="62"/>
      <c r="E163" s="11"/>
      <c r="F163" s="11"/>
      <c r="G163" s="11"/>
    </row>
    <row r="164" ht="15.75" customHeight="1">
      <c r="A164" s="11" t="s">
        <v>281</v>
      </c>
      <c r="B164" s="11"/>
      <c r="C164" s="62"/>
      <c r="D164" s="62"/>
      <c r="E164" s="11"/>
      <c r="F164" s="11"/>
      <c r="G164" s="11"/>
    </row>
    <row r="165" ht="15.75" customHeight="1">
      <c r="A165" s="11" t="s">
        <v>282</v>
      </c>
      <c r="B165" s="11"/>
      <c r="C165" s="62"/>
      <c r="D165" s="62"/>
      <c r="E165" s="11"/>
      <c r="F165" s="11"/>
      <c r="G165" s="11"/>
    </row>
    <row r="166" ht="15.75" customHeight="1">
      <c r="A166" s="11"/>
      <c r="B166" s="11"/>
      <c r="C166" s="62"/>
      <c r="D166" s="62"/>
      <c r="E166" s="11"/>
      <c r="F166" s="11"/>
      <c r="G166" s="11"/>
    </row>
    <row r="167" ht="15.75" customHeight="1">
      <c r="A167" s="11" t="s">
        <v>283</v>
      </c>
      <c r="B167" s="11"/>
      <c r="C167" s="62"/>
      <c r="D167" s="62"/>
      <c r="E167" s="11"/>
      <c r="F167" s="11"/>
      <c r="G167" s="11"/>
    </row>
    <row r="168" ht="15.75" customHeight="1">
      <c r="A168" s="11" t="s">
        <v>284</v>
      </c>
      <c r="B168" s="11"/>
      <c r="C168" s="62"/>
      <c r="D168" s="62"/>
      <c r="E168" s="11"/>
      <c r="F168" s="11"/>
    </row>
    <row r="169" ht="15.75" customHeight="1">
      <c r="A169" s="11"/>
      <c r="B169" s="11"/>
      <c r="C169" s="62"/>
      <c r="D169" s="62"/>
      <c r="E169" s="11"/>
      <c r="F169" s="11"/>
    </row>
    <row r="170" ht="15.75" customHeight="1">
      <c r="A170" s="11"/>
      <c r="B170" s="11"/>
      <c r="C170" s="62"/>
      <c r="D170" s="62"/>
      <c r="E170" s="11"/>
      <c r="F170" s="11"/>
    </row>
  </sheetData>
  <mergeCells count="48">
    <mergeCell ref="A1:C3"/>
    <mergeCell ref="D1:F1"/>
    <mergeCell ref="E2:F2"/>
    <mergeCell ref="D3:E3"/>
    <mergeCell ref="A4:C4"/>
    <mergeCell ref="D4:E4"/>
    <mergeCell ref="D5:E5"/>
    <mergeCell ref="A5:C5"/>
    <mergeCell ref="B6:C6"/>
    <mergeCell ref="A7:B7"/>
    <mergeCell ref="A23:B23"/>
    <mergeCell ref="A38:B38"/>
    <mergeCell ref="A61:B61"/>
    <mergeCell ref="A62:D62"/>
    <mergeCell ref="A67:D67"/>
    <mergeCell ref="A74:D74"/>
    <mergeCell ref="A79:B79"/>
    <mergeCell ref="A80:D80"/>
    <mergeCell ref="A81:B81"/>
    <mergeCell ref="A84:D84"/>
    <mergeCell ref="A89:D89"/>
    <mergeCell ref="A91:B91"/>
    <mergeCell ref="A92:B92"/>
    <mergeCell ref="A93:B93"/>
    <mergeCell ref="A94:B94"/>
    <mergeCell ref="A95:D95"/>
    <mergeCell ref="A97:B97"/>
    <mergeCell ref="A98:B98"/>
    <mergeCell ref="A104:B104"/>
    <mergeCell ref="A106:B106"/>
    <mergeCell ref="A107:B107"/>
    <mergeCell ref="A108:B108"/>
    <mergeCell ref="A115:B115"/>
    <mergeCell ref="A116:B116"/>
    <mergeCell ref="D134:E134"/>
    <mergeCell ref="D135:E135"/>
    <mergeCell ref="D136:E136"/>
    <mergeCell ref="D137:E137"/>
    <mergeCell ref="A139:C140"/>
    <mergeCell ref="D139:E139"/>
    <mergeCell ref="A120:B120"/>
    <mergeCell ref="A122:B122"/>
    <mergeCell ref="A127:B127"/>
    <mergeCell ref="A128:B128"/>
    <mergeCell ref="A129:B129"/>
    <mergeCell ref="A130:B130"/>
    <mergeCell ref="A131:B131"/>
    <mergeCell ref="A119:B119"/>
  </mergeCells>
  <printOptions gridLines="1" horizontalCentered="1"/>
  <pageMargins bottom="0.75" footer="0.0" header="0.0" left="0.7" right="0.7" top="0.75"/>
  <pageSetup fitToHeight="0" paperSize="9" cellComments="atEnd" orientation="portrait"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17.63"/>
    <col customWidth="1" min="2" max="2" width="62.0"/>
    <col customWidth="1" min="3" max="3" width="19.5"/>
    <col customWidth="1" min="4" max="26" width="14.5"/>
  </cols>
  <sheetData>
    <row r="1" ht="66.0" customHeight="1">
      <c r="A1" s="1" t="s">
        <v>1</v>
      </c>
      <c r="B1" s="3"/>
      <c r="C1" s="5"/>
    </row>
    <row r="2">
      <c r="A2" s="7" t="s">
        <v>3</v>
      </c>
    </row>
    <row r="3">
      <c r="A3" s="10"/>
      <c r="B3" s="10"/>
      <c r="C3" s="13" t="s">
        <v>4</v>
      </c>
      <c r="D3" s="15" t="s">
        <v>6</v>
      </c>
      <c r="E3" s="10" t="s">
        <v>8</v>
      </c>
    </row>
    <row r="4">
      <c r="A4" s="19"/>
      <c r="B4" s="19" t="s">
        <v>9</v>
      </c>
      <c r="C4" s="23"/>
      <c r="D4" s="26"/>
      <c r="E4" s="19"/>
    </row>
    <row r="5">
      <c r="A5" s="11" t="s">
        <v>15</v>
      </c>
      <c r="B5" s="11" t="s">
        <v>16</v>
      </c>
      <c r="C5" s="31"/>
      <c r="D5" s="33">
        <v>14.0</v>
      </c>
      <c r="E5" s="33">
        <f t="shared" ref="E5:E59" si="1">D5*C5</f>
        <v>0</v>
      </c>
    </row>
    <row r="6">
      <c r="A6" s="11" t="s">
        <v>15</v>
      </c>
      <c r="B6" s="11" t="s">
        <v>23</v>
      </c>
      <c r="C6" s="31"/>
      <c r="D6" s="33">
        <v>15.0</v>
      </c>
      <c r="E6" s="33">
        <f t="shared" si="1"/>
        <v>0</v>
      </c>
    </row>
    <row r="7">
      <c r="A7" s="11" t="s">
        <v>15</v>
      </c>
      <c r="B7" s="11" t="s">
        <v>25</v>
      </c>
      <c r="C7" s="31"/>
      <c r="D7" s="33">
        <v>15.0</v>
      </c>
      <c r="E7" s="33">
        <f t="shared" si="1"/>
        <v>0</v>
      </c>
    </row>
    <row r="8">
      <c r="A8" s="11" t="s">
        <v>15</v>
      </c>
      <c r="B8" s="11" t="s">
        <v>29</v>
      </c>
      <c r="C8" s="31"/>
      <c r="D8" s="33">
        <v>16.0</v>
      </c>
      <c r="E8" s="33">
        <f t="shared" si="1"/>
        <v>0</v>
      </c>
    </row>
    <row r="9">
      <c r="A9" s="47"/>
      <c r="B9" s="47" t="s">
        <v>33</v>
      </c>
      <c r="C9" s="50"/>
      <c r="D9" s="51"/>
      <c r="E9" s="33">
        <f t="shared" si="1"/>
        <v>0</v>
      </c>
    </row>
    <row r="10">
      <c r="A10" s="11" t="s">
        <v>15</v>
      </c>
      <c r="B10" s="11" t="s">
        <v>38</v>
      </c>
      <c r="C10" s="31"/>
      <c r="D10" s="33">
        <v>12.0</v>
      </c>
      <c r="E10" s="33">
        <f t="shared" si="1"/>
        <v>0</v>
      </c>
    </row>
    <row r="11">
      <c r="A11" s="11" t="s">
        <v>15</v>
      </c>
      <c r="B11" s="11" t="s">
        <v>40</v>
      </c>
      <c r="C11" s="31"/>
      <c r="D11" s="33">
        <v>42.0</v>
      </c>
      <c r="E11" s="33">
        <f t="shared" si="1"/>
        <v>0</v>
      </c>
    </row>
    <row r="12">
      <c r="C12" s="31"/>
      <c r="D12" s="33"/>
      <c r="E12" s="33">
        <f t="shared" si="1"/>
        <v>0</v>
      </c>
    </row>
    <row r="13">
      <c r="A13" s="58"/>
      <c r="B13" s="58" t="s">
        <v>45</v>
      </c>
      <c r="C13" s="61"/>
      <c r="D13" s="63"/>
      <c r="E13" s="33">
        <f t="shared" si="1"/>
        <v>0</v>
      </c>
    </row>
    <row r="14">
      <c r="A14" s="11" t="s">
        <v>55</v>
      </c>
      <c r="B14" s="11" t="s">
        <v>57</v>
      </c>
      <c r="C14" s="31"/>
      <c r="D14" s="33">
        <v>5.0</v>
      </c>
      <c r="E14" s="33">
        <f t="shared" si="1"/>
        <v>0</v>
      </c>
    </row>
    <row r="15">
      <c r="A15" s="11" t="s">
        <v>55</v>
      </c>
      <c r="B15" s="11" t="s">
        <v>61</v>
      </c>
      <c r="C15" s="31"/>
      <c r="D15" s="33">
        <v>5.0</v>
      </c>
      <c r="E15" s="33">
        <f t="shared" si="1"/>
        <v>0</v>
      </c>
    </row>
    <row r="16">
      <c r="A16" s="11" t="s">
        <v>64</v>
      </c>
      <c r="B16" s="11" t="s">
        <v>66</v>
      </c>
      <c r="C16" s="31"/>
      <c r="D16" s="33">
        <v>7.0</v>
      </c>
      <c r="E16" s="33">
        <f t="shared" si="1"/>
        <v>0</v>
      </c>
    </row>
    <row r="17">
      <c r="A17" s="11" t="s">
        <v>69</v>
      </c>
      <c r="B17" s="11" t="s">
        <v>70</v>
      </c>
      <c r="C17" s="31"/>
      <c r="D17" s="33">
        <v>8.0</v>
      </c>
      <c r="E17" s="33">
        <f t="shared" si="1"/>
        <v>0</v>
      </c>
    </row>
    <row r="18">
      <c r="A18" s="11" t="s">
        <v>64</v>
      </c>
      <c r="B18" s="11" t="s">
        <v>73</v>
      </c>
      <c r="C18" s="31"/>
      <c r="D18" s="33">
        <v>8.0</v>
      </c>
      <c r="E18" s="33">
        <f t="shared" si="1"/>
        <v>0</v>
      </c>
    </row>
    <row r="19">
      <c r="A19" s="11" t="s">
        <v>64</v>
      </c>
      <c r="B19" s="11" t="s">
        <v>75</v>
      </c>
      <c r="C19" s="31"/>
      <c r="D19" s="33">
        <v>8.0</v>
      </c>
      <c r="E19" s="33">
        <f t="shared" si="1"/>
        <v>0</v>
      </c>
    </row>
    <row r="20">
      <c r="A20" s="11" t="s">
        <v>69</v>
      </c>
      <c r="B20" s="11" t="s">
        <v>78</v>
      </c>
      <c r="C20" s="31"/>
      <c r="D20" s="33">
        <v>8.0</v>
      </c>
      <c r="E20" s="33">
        <f t="shared" si="1"/>
        <v>0</v>
      </c>
    </row>
    <row r="21" ht="15.75" customHeight="1">
      <c r="C21" s="31"/>
      <c r="D21" s="33"/>
      <c r="E21" s="33">
        <f t="shared" si="1"/>
        <v>0</v>
      </c>
    </row>
    <row r="22" ht="15.75" customHeight="1">
      <c r="A22" s="74"/>
      <c r="B22" s="74" t="s">
        <v>86</v>
      </c>
      <c r="C22" s="75"/>
      <c r="D22" s="76"/>
      <c r="E22" s="33">
        <f t="shared" si="1"/>
        <v>0</v>
      </c>
    </row>
    <row r="23" ht="15.75" customHeight="1">
      <c r="A23" s="11" t="s">
        <v>88</v>
      </c>
      <c r="B23" s="11" t="s">
        <v>89</v>
      </c>
      <c r="C23" s="31"/>
      <c r="D23" s="33">
        <v>12.0</v>
      </c>
      <c r="E23" s="33">
        <f t="shared" si="1"/>
        <v>0</v>
      </c>
    </row>
    <row r="24" ht="15.75" customHeight="1">
      <c r="A24" s="11" t="s">
        <v>88</v>
      </c>
      <c r="B24" s="11" t="s">
        <v>91</v>
      </c>
      <c r="C24" s="31"/>
      <c r="D24" s="33">
        <v>26.0</v>
      </c>
      <c r="E24" s="33">
        <f t="shared" si="1"/>
        <v>0</v>
      </c>
    </row>
    <row r="25" ht="15.75" customHeight="1">
      <c r="A25" s="11" t="s">
        <v>88</v>
      </c>
      <c r="B25" s="11" t="s">
        <v>92</v>
      </c>
      <c r="C25" s="31"/>
      <c r="D25" s="33">
        <v>40.0</v>
      </c>
      <c r="E25" s="33">
        <f t="shared" si="1"/>
        <v>0</v>
      </c>
    </row>
    <row r="26" ht="15.75" customHeight="1">
      <c r="A26" s="11" t="s">
        <v>88</v>
      </c>
      <c r="B26" s="11" t="s">
        <v>94</v>
      </c>
      <c r="C26" s="31"/>
      <c r="D26" s="33">
        <v>49.0</v>
      </c>
      <c r="E26" s="33">
        <f t="shared" si="1"/>
        <v>0</v>
      </c>
    </row>
    <row r="27" ht="15.75" customHeight="1">
      <c r="A27" s="11" t="s">
        <v>88</v>
      </c>
      <c r="B27" s="11" t="s">
        <v>96</v>
      </c>
      <c r="C27" s="31"/>
      <c r="D27" s="33">
        <v>51.0</v>
      </c>
      <c r="E27" s="33">
        <f t="shared" si="1"/>
        <v>0</v>
      </c>
    </row>
    <row r="28" ht="15.75" customHeight="1">
      <c r="A28" s="11" t="s">
        <v>88</v>
      </c>
      <c r="B28" s="11" t="s">
        <v>97</v>
      </c>
      <c r="C28" s="31"/>
      <c r="D28" s="33">
        <v>53.0</v>
      </c>
      <c r="E28" s="33">
        <f t="shared" si="1"/>
        <v>0</v>
      </c>
    </row>
    <row r="29" ht="15.75" customHeight="1">
      <c r="A29" s="11" t="s">
        <v>88</v>
      </c>
      <c r="B29" s="11" t="s">
        <v>98</v>
      </c>
      <c r="C29" s="31"/>
      <c r="D29" s="33">
        <v>71.0</v>
      </c>
      <c r="E29" s="33">
        <f t="shared" si="1"/>
        <v>0</v>
      </c>
    </row>
    <row r="30" ht="15.75" customHeight="1">
      <c r="A30" s="11" t="s">
        <v>88</v>
      </c>
      <c r="B30" s="11" t="s">
        <v>99</v>
      </c>
      <c r="C30" s="31"/>
      <c r="D30" s="33">
        <v>79.0</v>
      </c>
      <c r="E30" s="33">
        <f t="shared" si="1"/>
        <v>0</v>
      </c>
    </row>
    <row r="31" ht="15.75" customHeight="1">
      <c r="A31" s="11" t="s">
        <v>88</v>
      </c>
      <c r="B31" s="11" t="s">
        <v>101</v>
      </c>
      <c r="C31" s="31"/>
      <c r="D31" s="33">
        <v>372.0</v>
      </c>
      <c r="E31" s="33">
        <f t="shared" si="1"/>
        <v>0</v>
      </c>
    </row>
    <row r="32" ht="15.75" customHeight="1">
      <c r="A32" s="11" t="s">
        <v>102</v>
      </c>
      <c r="B32" s="11" t="s">
        <v>103</v>
      </c>
      <c r="C32" s="31"/>
      <c r="D32" s="33">
        <v>19.0</v>
      </c>
      <c r="E32" s="33">
        <f t="shared" si="1"/>
        <v>0</v>
      </c>
    </row>
    <row r="33" ht="15.75" customHeight="1">
      <c r="A33" s="11" t="s">
        <v>102</v>
      </c>
      <c r="B33" s="11" t="s">
        <v>104</v>
      </c>
      <c r="C33" s="31"/>
      <c r="D33" s="33">
        <v>34.0</v>
      </c>
      <c r="E33" s="33">
        <f t="shared" si="1"/>
        <v>0</v>
      </c>
    </row>
    <row r="34" ht="15.75" customHeight="1">
      <c r="A34" s="11" t="s">
        <v>102</v>
      </c>
      <c r="B34" s="11" t="s">
        <v>105</v>
      </c>
      <c r="C34" s="31"/>
      <c r="D34" s="33">
        <v>40.0</v>
      </c>
      <c r="E34" s="33">
        <f t="shared" si="1"/>
        <v>0</v>
      </c>
    </row>
    <row r="35" ht="15.75" customHeight="1">
      <c r="A35" s="11" t="s">
        <v>107</v>
      </c>
      <c r="B35" s="11" t="s">
        <v>108</v>
      </c>
      <c r="C35" s="31"/>
      <c r="D35" s="33">
        <v>29.0</v>
      </c>
      <c r="E35" s="33">
        <f t="shared" si="1"/>
        <v>0</v>
      </c>
    </row>
    <row r="36" ht="15.75" customHeight="1">
      <c r="A36" s="11" t="s">
        <v>107</v>
      </c>
      <c r="B36" s="11" t="s">
        <v>110</v>
      </c>
      <c r="C36" s="31"/>
      <c r="D36" s="33">
        <v>61.0</v>
      </c>
      <c r="E36" s="33">
        <f t="shared" si="1"/>
        <v>0</v>
      </c>
    </row>
    <row r="37" ht="15.75" customHeight="1">
      <c r="A37" s="11" t="s">
        <v>111</v>
      </c>
      <c r="B37" s="11" t="s">
        <v>113</v>
      </c>
      <c r="C37" s="31"/>
      <c r="D37" s="33">
        <v>15.0</v>
      </c>
      <c r="E37" s="33">
        <f t="shared" si="1"/>
        <v>0</v>
      </c>
    </row>
    <row r="38" ht="15.75" customHeight="1">
      <c r="A38" s="11" t="s">
        <v>111</v>
      </c>
      <c r="B38" s="11" t="s">
        <v>114</v>
      </c>
      <c r="C38" s="31"/>
      <c r="D38" s="33">
        <v>15.0</v>
      </c>
      <c r="E38" s="33">
        <f t="shared" si="1"/>
        <v>0</v>
      </c>
    </row>
    <row r="39" ht="15.75" customHeight="1">
      <c r="A39" s="11" t="s">
        <v>111</v>
      </c>
      <c r="B39" s="11" t="s">
        <v>115</v>
      </c>
      <c r="C39" s="31"/>
      <c r="D39" s="33">
        <v>22.0</v>
      </c>
      <c r="E39" s="33">
        <f t="shared" si="1"/>
        <v>0</v>
      </c>
    </row>
    <row r="40" ht="15.75" customHeight="1">
      <c r="A40" s="11" t="s">
        <v>111</v>
      </c>
      <c r="B40" s="11" t="s">
        <v>116</v>
      </c>
      <c r="C40" s="31"/>
      <c r="D40" s="33">
        <v>22.0</v>
      </c>
      <c r="E40" s="33">
        <f t="shared" si="1"/>
        <v>0</v>
      </c>
    </row>
    <row r="41" ht="15.75" customHeight="1">
      <c r="A41" s="11" t="s">
        <v>117</v>
      </c>
      <c r="B41" s="11" t="s">
        <v>118</v>
      </c>
      <c r="C41" s="31"/>
      <c r="D41" s="33">
        <v>40.0</v>
      </c>
      <c r="E41" s="33">
        <f t="shared" si="1"/>
        <v>0</v>
      </c>
    </row>
    <row r="42" ht="15.75" customHeight="1">
      <c r="A42" s="11" t="s">
        <v>117</v>
      </c>
      <c r="B42" s="11" t="s">
        <v>119</v>
      </c>
      <c r="C42" s="31"/>
      <c r="D42" s="33">
        <v>51.0</v>
      </c>
      <c r="E42" s="33">
        <f t="shared" si="1"/>
        <v>0</v>
      </c>
    </row>
    <row r="43" ht="15.75" customHeight="1">
      <c r="A43" s="11" t="s">
        <v>117</v>
      </c>
      <c r="B43" s="11" t="s">
        <v>120</v>
      </c>
      <c r="C43" s="31"/>
      <c r="D43" s="33">
        <v>51.0</v>
      </c>
      <c r="E43" s="33">
        <f t="shared" si="1"/>
        <v>0</v>
      </c>
    </row>
    <row r="44" ht="15.75" customHeight="1">
      <c r="A44" s="11" t="s">
        <v>117</v>
      </c>
      <c r="B44" s="11" t="s">
        <v>121</v>
      </c>
      <c r="C44" s="31"/>
      <c r="D44" s="33">
        <v>54.0</v>
      </c>
      <c r="E44" s="33">
        <f t="shared" si="1"/>
        <v>0</v>
      </c>
    </row>
    <row r="45" ht="15.75" customHeight="1">
      <c r="A45" s="11" t="s">
        <v>122</v>
      </c>
      <c r="B45" s="11" t="s">
        <v>123</v>
      </c>
      <c r="C45" s="31"/>
      <c r="D45" s="33">
        <v>14.0</v>
      </c>
      <c r="E45" s="33">
        <f t="shared" si="1"/>
        <v>0</v>
      </c>
    </row>
    <row r="46" ht="15.75" customHeight="1">
      <c r="A46" s="11" t="s">
        <v>122</v>
      </c>
      <c r="B46" s="11" t="s">
        <v>125</v>
      </c>
      <c r="C46" s="31"/>
      <c r="D46" s="33">
        <v>16.0</v>
      </c>
      <c r="E46" s="33">
        <f t="shared" si="1"/>
        <v>0</v>
      </c>
    </row>
    <row r="47" ht="15.75" customHeight="1">
      <c r="A47" s="11" t="s">
        <v>122</v>
      </c>
      <c r="B47" s="11" t="s">
        <v>127</v>
      </c>
      <c r="C47" s="31"/>
      <c r="D47" s="33">
        <v>36.0</v>
      </c>
      <c r="E47" s="33">
        <f t="shared" si="1"/>
        <v>0</v>
      </c>
    </row>
    <row r="48" ht="15.75" customHeight="1">
      <c r="A48" s="11" t="s">
        <v>122</v>
      </c>
      <c r="B48" s="11" t="s">
        <v>128</v>
      </c>
      <c r="C48" s="31"/>
      <c r="D48" s="33">
        <v>47.0</v>
      </c>
      <c r="E48" s="33">
        <f t="shared" si="1"/>
        <v>0</v>
      </c>
    </row>
    <row r="49" ht="15.75" customHeight="1">
      <c r="A49" s="11" t="s">
        <v>130</v>
      </c>
      <c r="B49" s="11" t="s">
        <v>131</v>
      </c>
      <c r="C49" s="31"/>
      <c r="D49" s="33">
        <v>20.0</v>
      </c>
      <c r="E49" s="33">
        <f t="shared" si="1"/>
        <v>0</v>
      </c>
    </row>
    <row r="50" ht="15.75" customHeight="1">
      <c r="A50" s="11" t="s">
        <v>132</v>
      </c>
      <c r="B50" s="11" t="s">
        <v>133</v>
      </c>
      <c r="C50" s="31"/>
      <c r="D50" s="33">
        <v>32.0</v>
      </c>
      <c r="E50" s="33">
        <f t="shared" si="1"/>
        <v>0</v>
      </c>
    </row>
    <row r="51" ht="15.75" customHeight="1">
      <c r="A51" s="11" t="s">
        <v>134</v>
      </c>
      <c r="B51" s="11" t="s">
        <v>135</v>
      </c>
      <c r="C51" s="31"/>
      <c r="D51" s="33">
        <v>20.0</v>
      </c>
      <c r="E51" s="33">
        <f t="shared" si="1"/>
        <v>0</v>
      </c>
    </row>
    <row r="52" ht="15.75" customHeight="1">
      <c r="A52" s="11" t="s">
        <v>136</v>
      </c>
      <c r="B52" s="11" t="s">
        <v>137</v>
      </c>
      <c r="C52" s="31"/>
      <c r="D52" s="33">
        <v>63.0</v>
      </c>
      <c r="E52" s="33">
        <f t="shared" si="1"/>
        <v>0</v>
      </c>
    </row>
    <row r="53" ht="15.75" customHeight="1">
      <c r="A53" s="11" t="s">
        <v>138</v>
      </c>
      <c r="B53" s="11" t="s">
        <v>139</v>
      </c>
      <c r="C53" s="31"/>
      <c r="D53" s="33">
        <v>25.0</v>
      </c>
      <c r="E53" s="33">
        <f t="shared" si="1"/>
        <v>0</v>
      </c>
    </row>
    <row r="54" ht="15.75" customHeight="1">
      <c r="C54" s="31"/>
      <c r="D54" s="33"/>
      <c r="E54" s="33">
        <f t="shared" si="1"/>
        <v>0</v>
      </c>
    </row>
    <row r="55" ht="15.75" customHeight="1">
      <c r="A55" s="91"/>
      <c r="B55" s="91" t="s">
        <v>140</v>
      </c>
      <c r="C55" s="92"/>
      <c r="D55" s="93"/>
      <c r="E55" s="33">
        <f t="shared" si="1"/>
        <v>0</v>
      </c>
    </row>
    <row r="56" ht="15.75" customHeight="1">
      <c r="A56" s="11" t="s">
        <v>141</v>
      </c>
      <c r="B56" s="11" t="s">
        <v>142</v>
      </c>
      <c r="C56" s="31"/>
      <c r="D56" s="33">
        <v>3.0</v>
      </c>
      <c r="E56" s="33">
        <f t="shared" si="1"/>
        <v>0</v>
      </c>
    </row>
    <row r="57" ht="15.75" customHeight="1">
      <c r="A57" s="11" t="s">
        <v>141</v>
      </c>
      <c r="B57" s="11" t="s">
        <v>143</v>
      </c>
      <c r="C57" s="31"/>
      <c r="D57" s="33">
        <v>3.0</v>
      </c>
      <c r="E57" s="33">
        <f t="shared" si="1"/>
        <v>0</v>
      </c>
    </row>
    <row r="58" ht="15.75" customHeight="1">
      <c r="A58" s="11" t="s">
        <v>141</v>
      </c>
      <c r="B58" s="11" t="s">
        <v>144</v>
      </c>
      <c r="C58" s="31"/>
      <c r="D58" s="33">
        <v>5.0</v>
      </c>
      <c r="E58" s="33">
        <f t="shared" si="1"/>
        <v>0</v>
      </c>
    </row>
    <row r="59" ht="15.75" customHeight="1">
      <c r="A59" s="11" t="s">
        <v>141</v>
      </c>
      <c r="B59" s="11" t="s">
        <v>146</v>
      </c>
      <c r="C59" s="31"/>
      <c r="D59" s="33">
        <v>5.0</v>
      </c>
      <c r="E59" s="33">
        <f t="shared" si="1"/>
        <v>0</v>
      </c>
    </row>
    <row r="60" ht="15.75" customHeight="1">
      <c r="A60" s="96"/>
      <c r="B60" s="96"/>
      <c r="C60" s="98"/>
      <c r="D60" s="100"/>
      <c r="E60" s="96"/>
    </row>
    <row r="61" ht="15.75" customHeight="1">
      <c r="D61" s="101" t="s">
        <v>8</v>
      </c>
      <c r="E61" s="62">
        <f>SUM(E6:E60)</f>
        <v>0</v>
      </c>
    </row>
    <row r="62" ht="15.75" customHeight="1">
      <c r="D62" s="33"/>
    </row>
    <row r="63" ht="15.75" customHeight="1">
      <c r="D63" s="33"/>
    </row>
    <row r="64" ht="15.75" customHeight="1">
      <c r="D64" s="33"/>
    </row>
    <row r="65" ht="15.75" customHeight="1">
      <c r="D65" s="33"/>
    </row>
    <row r="66" ht="15.75" customHeight="1">
      <c r="D66" s="33"/>
    </row>
    <row r="67" ht="15.75" customHeight="1">
      <c r="D67" s="33"/>
    </row>
    <row r="68" ht="15.75" customHeight="1">
      <c r="D68" s="33"/>
    </row>
    <row r="69" ht="15.75" customHeight="1">
      <c r="D69" s="33"/>
    </row>
    <row r="70" ht="15.75" customHeight="1">
      <c r="D70" s="33"/>
    </row>
    <row r="71" ht="15.75" customHeight="1">
      <c r="D71" s="33"/>
    </row>
    <row r="72" ht="15.75" customHeight="1">
      <c r="D72" s="33"/>
    </row>
    <row r="73" ht="15.75" customHeight="1">
      <c r="D73" s="33"/>
    </row>
    <row r="74" ht="15.75" customHeight="1">
      <c r="D74" s="33"/>
    </row>
    <row r="75" ht="15.75" customHeight="1">
      <c r="D75" s="33"/>
    </row>
    <row r="76" ht="15.75" customHeight="1">
      <c r="D76" s="33"/>
    </row>
    <row r="77" ht="15.75" customHeight="1">
      <c r="D77" s="33"/>
    </row>
    <row r="78" ht="15.75" customHeight="1">
      <c r="D78" s="33"/>
    </row>
    <row r="79" ht="15.75" customHeight="1">
      <c r="D79" s="33"/>
    </row>
    <row r="80" ht="15.75" customHeight="1">
      <c r="D80" s="33"/>
    </row>
    <row r="81" ht="15.75" customHeight="1">
      <c r="D81" s="33"/>
    </row>
    <row r="82" ht="15.75" customHeight="1">
      <c r="D82" s="33"/>
    </row>
    <row r="83" ht="15.75" customHeight="1">
      <c r="D83" s="33"/>
    </row>
    <row r="84" ht="15.75" customHeight="1">
      <c r="D84" s="33"/>
    </row>
    <row r="85" ht="15.75" customHeight="1">
      <c r="D85" s="33"/>
    </row>
    <row r="86" ht="15.75" customHeight="1">
      <c r="D86" s="33"/>
    </row>
    <row r="87" ht="15.75" customHeight="1">
      <c r="D87" s="33"/>
    </row>
    <row r="88" ht="15.75" customHeight="1">
      <c r="D88" s="33"/>
    </row>
    <row r="89" ht="15.75" customHeight="1">
      <c r="D89" s="33"/>
    </row>
    <row r="90" ht="15.75" customHeight="1">
      <c r="D90" s="33"/>
    </row>
    <row r="91" ht="15.75" customHeight="1">
      <c r="D91" s="33"/>
    </row>
    <row r="92" ht="15.75" customHeight="1">
      <c r="D92" s="33"/>
    </row>
    <row r="93" ht="15.75" customHeight="1">
      <c r="D93" s="33"/>
    </row>
    <row r="94" ht="15.75" customHeight="1">
      <c r="D94" s="33"/>
    </row>
    <row r="95" ht="15.75" customHeight="1">
      <c r="D95" s="33"/>
    </row>
    <row r="96" ht="15.75" customHeight="1">
      <c r="D96" s="33"/>
    </row>
    <row r="97" ht="15.75" customHeight="1">
      <c r="D97" s="33"/>
    </row>
    <row r="98" ht="15.75" customHeight="1">
      <c r="D98" s="33"/>
    </row>
    <row r="99" ht="15.75" customHeight="1">
      <c r="D99" s="33"/>
    </row>
    <row r="100" ht="15.75" customHeight="1">
      <c r="D100" s="33"/>
    </row>
    <row r="101" ht="15.75" customHeight="1">
      <c r="D101" s="33"/>
    </row>
    <row r="102" ht="15.75" customHeight="1">
      <c r="D102" s="33"/>
    </row>
    <row r="103" ht="15.75" customHeight="1">
      <c r="D103" s="33"/>
    </row>
    <row r="104" ht="15.75" customHeight="1">
      <c r="D104" s="33"/>
    </row>
    <row r="105" ht="15.75" customHeight="1">
      <c r="D105" s="33"/>
    </row>
    <row r="106" ht="15.75" customHeight="1">
      <c r="D106" s="33"/>
    </row>
    <row r="107" ht="15.75" customHeight="1">
      <c r="D107" s="33"/>
    </row>
    <row r="108" ht="15.75" customHeight="1">
      <c r="D108" s="33"/>
    </row>
    <row r="109" ht="15.75" customHeight="1">
      <c r="D109" s="33"/>
    </row>
    <row r="110" ht="15.75" customHeight="1">
      <c r="D110" s="33"/>
    </row>
    <row r="111" ht="15.75" customHeight="1">
      <c r="D111" s="33"/>
    </row>
    <row r="112" ht="15.75" customHeight="1">
      <c r="D112" s="33"/>
    </row>
    <row r="113" ht="15.75" customHeight="1">
      <c r="D113" s="33"/>
    </row>
    <row r="114" ht="15.75" customHeight="1">
      <c r="D114" s="33"/>
    </row>
    <row r="115" ht="15.75" customHeight="1">
      <c r="D115" s="33"/>
    </row>
    <row r="116" ht="15.75" customHeight="1">
      <c r="D116" s="33"/>
    </row>
    <row r="117" ht="15.75" customHeight="1">
      <c r="D117" s="33"/>
    </row>
    <row r="118" ht="15.75" customHeight="1">
      <c r="D118" s="33"/>
    </row>
    <row r="119" ht="15.75" customHeight="1">
      <c r="D119" s="33"/>
    </row>
    <row r="120" ht="15.75" customHeight="1">
      <c r="D120" s="33"/>
    </row>
    <row r="121" ht="15.75" customHeight="1">
      <c r="D121" s="33"/>
    </row>
    <row r="122" ht="15.75" customHeight="1">
      <c r="D122" s="33"/>
    </row>
    <row r="123" ht="15.75" customHeight="1">
      <c r="D123" s="33"/>
    </row>
    <row r="124" ht="15.75" customHeight="1">
      <c r="D124" s="33"/>
    </row>
    <row r="125" ht="15.75" customHeight="1">
      <c r="D125" s="33"/>
    </row>
    <row r="126" ht="15.75" customHeight="1">
      <c r="D126" s="33"/>
    </row>
    <row r="127" ht="15.75" customHeight="1">
      <c r="D127" s="33"/>
    </row>
    <row r="128" ht="15.75" customHeight="1">
      <c r="D128" s="33"/>
    </row>
    <row r="129" ht="15.75" customHeight="1">
      <c r="D129" s="33"/>
    </row>
    <row r="130" ht="15.75" customHeight="1">
      <c r="D130" s="33"/>
    </row>
    <row r="131" ht="15.75" customHeight="1">
      <c r="D131" s="33"/>
    </row>
    <row r="132" ht="15.75" customHeight="1">
      <c r="D132" s="33"/>
    </row>
    <row r="133" ht="15.75" customHeight="1">
      <c r="D133" s="33"/>
    </row>
    <row r="134" ht="15.75" customHeight="1">
      <c r="D134" s="33"/>
    </row>
    <row r="135" ht="15.75" customHeight="1">
      <c r="D135" s="33"/>
    </row>
    <row r="136" ht="15.75" customHeight="1">
      <c r="D136" s="33"/>
    </row>
    <row r="137" ht="15.75" customHeight="1">
      <c r="D137" s="33"/>
    </row>
    <row r="138" ht="15.75" customHeight="1">
      <c r="D138" s="33"/>
    </row>
    <row r="139" ht="15.75" customHeight="1">
      <c r="D139" s="33"/>
    </row>
    <row r="140" ht="15.75" customHeight="1">
      <c r="D140" s="33"/>
    </row>
    <row r="141" ht="15.75" customHeight="1">
      <c r="D141" s="33"/>
    </row>
    <row r="142" ht="15.75" customHeight="1">
      <c r="D142" s="33"/>
    </row>
    <row r="143" ht="15.75" customHeight="1">
      <c r="D143" s="33"/>
    </row>
    <row r="144" ht="15.75" customHeight="1">
      <c r="D144" s="33"/>
    </row>
    <row r="145" ht="15.75" customHeight="1">
      <c r="D145" s="33"/>
    </row>
    <row r="146" ht="15.75" customHeight="1">
      <c r="D146" s="33"/>
    </row>
    <row r="147" ht="15.75" customHeight="1">
      <c r="D147" s="33"/>
    </row>
    <row r="148" ht="15.75" customHeight="1">
      <c r="D148" s="33"/>
    </row>
    <row r="149" ht="15.75" customHeight="1">
      <c r="D149" s="33"/>
    </row>
    <row r="150" ht="15.75" customHeight="1">
      <c r="D150" s="33"/>
    </row>
    <row r="151" ht="15.75" customHeight="1">
      <c r="D151" s="33"/>
    </row>
    <row r="152" ht="15.75" customHeight="1">
      <c r="D152" s="33"/>
    </row>
    <row r="153" ht="15.75" customHeight="1">
      <c r="D153" s="33"/>
    </row>
    <row r="154" ht="15.75" customHeight="1">
      <c r="D154" s="33"/>
    </row>
    <row r="155" ht="15.75" customHeight="1">
      <c r="D155" s="33"/>
    </row>
    <row r="156" ht="15.75" customHeight="1">
      <c r="D156" s="33"/>
    </row>
    <row r="157" ht="15.75" customHeight="1">
      <c r="D157" s="33"/>
    </row>
    <row r="158" ht="15.75" customHeight="1">
      <c r="D158" s="33"/>
    </row>
    <row r="159" ht="15.75" customHeight="1">
      <c r="D159" s="33"/>
    </row>
    <row r="160" ht="15.75" customHeight="1">
      <c r="D160" s="33"/>
    </row>
    <row r="161" ht="15.75" customHeight="1">
      <c r="D161" s="33"/>
    </row>
    <row r="162" ht="15.75" customHeight="1">
      <c r="D162" s="33"/>
    </row>
    <row r="163" ht="15.75" customHeight="1">
      <c r="D163" s="33"/>
    </row>
    <row r="164" ht="15.75" customHeight="1">
      <c r="D164" s="33"/>
    </row>
    <row r="165" ht="15.75" customHeight="1">
      <c r="D165" s="33"/>
    </row>
    <row r="166" ht="15.75" customHeight="1">
      <c r="D166" s="33"/>
    </row>
    <row r="167" ht="15.75" customHeight="1">
      <c r="D167" s="33"/>
    </row>
    <row r="168" ht="15.75" customHeight="1">
      <c r="D168" s="33"/>
    </row>
    <row r="169" ht="15.75" customHeight="1">
      <c r="D169" s="33"/>
    </row>
    <row r="170" ht="15.75" customHeight="1">
      <c r="D170" s="33"/>
    </row>
    <row r="171" ht="15.75" customHeight="1">
      <c r="D171" s="33"/>
    </row>
    <row r="172" ht="15.75" customHeight="1">
      <c r="D172" s="33"/>
    </row>
    <row r="173" ht="15.75" customHeight="1">
      <c r="D173" s="33"/>
    </row>
    <row r="174" ht="15.75" customHeight="1">
      <c r="D174" s="33"/>
    </row>
    <row r="175" ht="15.75" customHeight="1">
      <c r="D175" s="33"/>
    </row>
    <row r="176" ht="15.75" customHeight="1">
      <c r="D176" s="33"/>
    </row>
    <row r="177" ht="15.75" customHeight="1">
      <c r="D177" s="33"/>
    </row>
    <row r="178" ht="15.75" customHeight="1">
      <c r="D178" s="33"/>
    </row>
    <row r="179" ht="15.75" customHeight="1">
      <c r="D179" s="33"/>
    </row>
    <row r="180" ht="15.75" customHeight="1">
      <c r="D180" s="33"/>
    </row>
    <row r="181" ht="15.75" customHeight="1">
      <c r="D181" s="33"/>
    </row>
    <row r="182" ht="15.75" customHeight="1">
      <c r="D182" s="33"/>
    </row>
    <row r="183" ht="15.75" customHeight="1">
      <c r="D183" s="33"/>
    </row>
    <row r="184" ht="15.75" customHeight="1">
      <c r="D184" s="33"/>
    </row>
    <row r="185" ht="15.75" customHeight="1">
      <c r="D185" s="33"/>
    </row>
    <row r="186" ht="15.75" customHeight="1">
      <c r="D186" s="33"/>
    </row>
    <row r="187" ht="15.75" customHeight="1">
      <c r="D187" s="33"/>
    </row>
    <row r="188" ht="15.75" customHeight="1">
      <c r="D188" s="33"/>
    </row>
    <row r="189" ht="15.75" customHeight="1">
      <c r="D189" s="33"/>
    </row>
    <row r="190" ht="15.75" customHeight="1">
      <c r="D190" s="33"/>
    </row>
    <row r="191" ht="15.75" customHeight="1">
      <c r="D191" s="33"/>
    </row>
    <row r="192" ht="15.75" customHeight="1">
      <c r="D192" s="33"/>
    </row>
    <row r="193" ht="15.75" customHeight="1">
      <c r="D193" s="33"/>
    </row>
    <row r="194" ht="15.75" customHeight="1">
      <c r="D194" s="33"/>
    </row>
    <row r="195" ht="15.75" customHeight="1">
      <c r="D195" s="33"/>
    </row>
    <row r="196" ht="15.75" customHeight="1">
      <c r="D196" s="33"/>
    </row>
    <row r="197" ht="15.75" customHeight="1">
      <c r="D197" s="33"/>
    </row>
    <row r="198" ht="15.75" customHeight="1">
      <c r="D198" s="33"/>
    </row>
    <row r="199" ht="15.75" customHeight="1">
      <c r="D199" s="33"/>
    </row>
    <row r="200" ht="15.75" customHeight="1">
      <c r="D200" s="33"/>
    </row>
    <row r="201" ht="15.75" customHeight="1">
      <c r="D201" s="33"/>
    </row>
    <row r="202" ht="15.75" customHeight="1">
      <c r="D202" s="33"/>
    </row>
    <row r="203" ht="15.75" customHeight="1">
      <c r="D203" s="33"/>
    </row>
    <row r="204" ht="15.75" customHeight="1">
      <c r="D204" s="33"/>
    </row>
    <row r="205" ht="15.75" customHeight="1">
      <c r="D205" s="33"/>
    </row>
    <row r="206" ht="15.75" customHeight="1">
      <c r="D206" s="33"/>
    </row>
    <row r="207" ht="15.75" customHeight="1">
      <c r="D207" s="33"/>
    </row>
    <row r="208" ht="15.75" customHeight="1">
      <c r="D208" s="33"/>
    </row>
    <row r="209" ht="15.75" customHeight="1">
      <c r="D209" s="33"/>
    </row>
    <row r="210" ht="15.75" customHeight="1">
      <c r="D210" s="33"/>
    </row>
    <row r="211" ht="15.75" customHeight="1">
      <c r="D211" s="33"/>
    </row>
    <row r="212" ht="15.75" customHeight="1">
      <c r="D212" s="33"/>
    </row>
    <row r="213" ht="15.75" customHeight="1">
      <c r="D213" s="33"/>
    </row>
    <row r="214" ht="15.75" customHeight="1">
      <c r="D214" s="33"/>
    </row>
    <row r="215" ht="15.75" customHeight="1">
      <c r="D215" s="33"/>
    </row>
    <row r="216" ht="15.75" customHeight="1">
      <c r="D216" s="33"/>
    </row>
    <row r="217" ht="15.75" customHeight="1">
      <c r="D217" s="33"/>
    </row>
    <row r="218" ht="15.75" customHeight="1">
      <c r="D218" s="33"/>
    </row>
    <row r="219" ht="15.75" customHeight="1">
      <c r="D219" s="33"/>
    </row>
    <row r="220" ht="15.75" customHeight="1">
      <c r="D220" s="33"/>
    </row>
    <row r="221" ht="15.75" customHeight="1">
      <c r="D221" s="33"/>
    </row>
    <row r="222" ht="15.75" customHeight="1">
      <c r="D222" s="33"/>
    </row>
    <row r="223" ht="15.75" customHeight="1">
      <c r="D223" s="33"/>
    </row>
    <row r="224" ht="15.75" customHeight="1">
      <c r="D224" s="33"/>
    </row>
    <row r="225" ht="15.75" customHeight="1">
      <c r="D225" s="33"/>
    </row>
    <row r="226" ht="15.75" customHeight="1">
      <c r="D226" s="33"/>
    </row>
    <row r="227" ht="15.75" customHeight="1">
      <c r="D227" s="33"/>
    </row>
    <row r="228" ht="15.75" customHeight="1">
      <c r="D228" s="33"/>
    </row>
    <row r="229" ht="15.75" customHeight="1">
      <c r="D229" s="33"/>
    </row>
    <row r="230" ht="15.75" customHeight="1">
      <c r="D230" s="33"/>
    </row>
    <row r="231" ht="15.75" customHeight="1">
      <c r="D231" s="33"/>
    </row>
    <row r="232" ht="15.75" customHeight="1">
      <c r="D232" s="33"/>
    </row>
    <row r="233" ht="15.75" customHeight="1">
      <c r="D233" s="33"/>
    </row>
    <row r="234" ht="15.75" customHeight="1">
      <c r="D234" s="33"/>
    </row>
    <row r="235" ht="15.75" customHeight="1">
      <c r="D235" s="33"/>
    </row>
    <row r="236" ht="15.75" customHeight="1">
      <c r="D236" s="33"/>
    </row>
    <row r="237" ht="15.75" customHeight="1">
      <c r="D237" s="33"/>
    </row>
    <row r="238" ht="15.75" customHeight="1">
      <c r="D238" s="33"/>
    </row>
    <row r="239" ht="15.75" customHeight="1">
      <c r="D239" s="33"/>
    </row>
    <row r="240" ht="15.75" customHeight="1">
      <c r="D240" s="33"/>
    </row>
    <row r="241" ht="15.75" customHeight="1">
      <c r="D241" s="33"/>
    </row>
    <row r="242" ht="15.75" customHeight="1">
      <c r="D242" s="33"/>
    </row>
    <row r="243" ht="15.75" customHeight="1">
      <c r="D243" s="33"/>
    </row>
    <row r="244" ht="15.75" customHeight="1">
      <c r="D244" s="33"/>
    </row>
    <row r="245" ht="15.75" customHeight="1">
      <c r="D245" s="33"/>
    </row>
    <row r="246" ht="15.75" customHeight="1">
      <c r="D246" s="33"/>
    </row>
    <row r="247" ht="15.75" customHeight="1">
      <c r="D247" s="33"/>
    </row>
    <row r="248" ht="15.75" customHeight="1">
      <c r="D248" s="33"/>
    </row>
    <row r="249" ht="15.75" customHeight="1">
      <c r="D249" s="33"/>
    </row>
    <row r="250" ht="15.75" customHeight="1">
      <c r="D250" s="33"/>
    </row>
    <row r="251" ht="15.75" customHeight="1">
      <c r="D251" s="33"/>
    </row>
    <row r="252" ht="15.75" customHeight="1">
      <c r="D252" s="33"/>
    </row>
    <row r="253" ht="15.75" customHeight="1">
      <c r="D253" s="33"/>
    </row>
    <row r="254" ht="15.75" customHeight="1">
      <c r="D254" s="33"/>
    </row>
    <row r="255" ht="15.75" customHeight="1">
      <c r="D255" s="33"/>
    </row>
    <row r="256" ht="15.75" customHeight="1">
      <c r="D256" s="33"/>
    </row>
    <row r="257" ht="15.75" customHeight="1">
      <c r="D257" s="33"/>
    </row>
    <row r="258" ht="15.75" customHeight="1">
      <c r="D258" s="33"/>
    </row>
    <row r="259" ht="15.75" customHeight="1">
      <c r="D259" s="33"/>
    </row>
    <row r="260" ht="15.75" customHeight="1">
      <c r="C260" s="114"/>
      <c r="D260" s="33"/>
    </row>
    <row r="261" ht="15.75" customHeight="1">
      <c r="C261" s="114"/>
      <c r="D261" s="33"/>
    </row>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C1:D1"/>
    <mergeCell ref="A2:E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31.5"/>
    <col customWidth="1" min="2" max="2" width="11.38"/>
    <col customWidth="1" min="3" max="3" width="53.88"/>
    <col customWidth="1" min="4" max="26" width="14.5"/>
  </cols>
  <sheetData>
    <row r="1" ht="15.75" customHeight="1">
      <c r="A1" s="4" t="s">
        <v>0</v>
      </c>
      <c r="B1" s="6"/>
      <c r="C1" s="8"/>
      <c r="D1" s="11"/>
      <c r="E1" s="11"/>
    </row>
    <row r="2">
      <c r="A2" s="14" t="s">
        <v>5</v>
      </c>
      <c r="B2" s="17"/>
      <c r="C2" s="17"/>
      <c r="D2" s="11"/>
      <c r="E2" s="11"/>
    </row>
    <row r="3" ht="15.75" customHeight="1">
      <c r="A3" s="20"/>
      <c r="B3" s="2"/>
      <c r="C3" s="22"/>
      <c r="D3" s="11"/>
      <c r="E3" s="11"/>
    </row>
    <row r="4" ht="15.0" customHeight="1">
      <c r="A4" s="20" t="s">
        <v>11</v>
      </c>
      <c r="B4" s="2" t="s">
        <v>12</v>
      </c>
      <c r="C4" s="22" t="s">
        <v>13</v>
      </c>
      <c r="D4" s="11"/>
      <c r="E4" s="11"/>
    </row>
    <row r="5" ht="15.75" customHeight="1">
      <c r="A5" s="28"/>
      <c r="B5" s="30"/>
      <c r="C5" s="11"/>
      <c r="D5" s="11"/>
      <c r="E5" s="11"/>
      <c r="F5" s="32"/>
    </row>
    <row r="6" ht="34.5" customHeight="1">
      <c r="A6" s="35" t="s">
        <v>18</v>
      </c>
      <c r="B6" s="36">
        <v>1.0</v>
      </c>
      <c r="C6" s="19" t="s">
        <v>20</v>
      </c>
      <c r="D6" s="11"/>
      <c r="E6" s="11"/>
      <c r="F6" s="32"/>
    </row>
    <row r="7" ht="15.75" customHeight="1">
      <c r="A7" s="28"/>
      <c r="B7" s="39">
        <v>2.0</v>
      </c>
      <c r="C7" s="11" t="s">
        <v>22</v>
      </c>
      <c r="D7" s="11"/>
      <c r="E7" s="11"/>
      <c r="F7" s="32"/>
    </row>
    <row r="8" ht="15.75" customHeight="1">
      <c r="A8" s="28"/>
      <c r="B8" s="39">
        <v>3.0</v>
      </c>
      <c r="C8" s="41" t="s">
        <v>24</v>
      </c>
      <c r="D8" s="11"/>
      <c r="E8" s="11"/>
      <c r="F8" s="32"/>
    </row>
    <row r="9" ht="15.75" customHeight="1">
      <c r="A9" s="28"/>
      <c r="B9" s="39">
        <v>4.0</v>
      </c>
      <c r="C9" s="41" t="s">
        <v>28</v>
      </c>
      <c r="D9" s="11"/>
      <c r="E9" s="11"/>
      <c r="F9" s="32"/>
    </row>
    <row r="10" ht="15.75" customHeight="1">
      <c r="A10" s="28"/>
      <c r="B10" s="39">
        <v>5.0</v>
      </c>
      <c r="C10" s="11" t="s">
        <v>30</v>
      </c>
      <c r="D10" s="22"/>
      <c r="E10" s="45"/>
      <c r="F10" s="32"/>
    </row>
    <row r="11" ht="15.75" customHeight="1">
      <c r="A11" s="28"/>
      <c r="B11" s="39">
        <v>6.0</v>
      </c>
      <c r="C11" s="41" t="s">
        <v>32</v>
      </c>
      <c r="D11" s="48"/>
      <c r="E11" s="7"/>
      <c r="F11" s="32"/>
    </row>
    <row r="12" ht="15.75" customHeight="1">
      <c r="A12" s="28"/>
      <c r="B12" s="39">
        <v>7.0</v>
      </c>
      <c r="C12" s="41" t="s">
        <v>35</v>
      </c>
      <c r="D12" s="48"/>
      <c r="E12" s="7"/>
      <c r="F12" s="32"/>
    </row>
    <row r="13" ht="34.5" customHeight="1">
      <c r="A13" s="35" t="s">
        <v>36</v>
      </c>
      <c r="B13" s="36">
        <v>8.0</v>
      </c>
      <c r="C13" s="55" t="s">
        <v>39</v>
      </c>
      <c r="D13" s="48"/>
      <c r="E13" s="7"/>
      <c r="F13" s="32"/>
    </row>
    <row r="14" ht="15.75" customHeight="1">
      <c r="A14" s="28"/>
      <c r="B14" s="39">
        <v>9.0</v>
      </c>
      <c r="C14" s="41" t="s">
        <v>41</v>
      </c>
      <c r="D14" s="48"/>
      <c r="E14" s="7"/>
      <c r="F14" s="32"/>
    </row>
    <row r="15" ht="15.75" customHeight="1">
      <c r="A15" s="28"/>
      <c r="B15" s="39">
        <v>10.0</v>
      </c>
      <c r="C15" s="41" t="s">
        <v>42</v>
      </c>
      <c r="D15" s="48"/>
      <c r="E15" s="7"/>
      <c r="F15" s="32"/>
    </row>
    <row r="16" ht="15.75" customHeight="1">
      <c r="A16" s="28"/>
      <c r="B16" s="39">
        <v>11.0</v>
      </c>
      <c r="C16" s="41" t="s">
        <v>44</v>
      </c>
      <c r="D16" s="48"/>
      <c r="E16" s="7"/>
      <c r="F16" s="32"/>
    </row>
    <row r="17" ht="15.75" customHeight="1">
      <c r="A17" s="28"/>
      <c r="B17" s="39">
        <v>12.0</v>
      </c>
      <c r="C17" s="11" t="s">
        <v>47</v>
      </c>
      <c r="D17" s="48"/>
      <c r="E17" s="7"/>
      <c r="F17" s="32"/>
    </row>
    <row r="18">
      <c r="A18" s="35" t="s">
        <v>48</v>
      </c>
      <c r="B18" s="36">
        <v>13.0</v>
      </c>
      <c r="C18" s="19" t="s">
        <v>50</v>
      </c>
      <c r="D18" s="48"/>
      <c r="E18" s="7"/>
    </row>
    <row r="19" ht="15.75" customHeight="1">
      <c r="A19" s="28"/>
      <c r="B19" s="39">
        <v>14.0</v>
      </c>
      <c r="C19" s="11" t="s">
        <v>52</v>
      </c>
    </row>
    <row r="20" ht="15.75" customHeight="1">
      <c r="A20" s="71" t="s">
        <v>54</v>
      </c>
      <c r="B20" s="36">
        <v>15.0</v>
      </c>
      <c r="C20" s="19" t="s">
        <v>56</v>
      </c>
    </row>
    <row r="21" ht="15.75" customHeight="1">
      <c r="A21" s="28"/>
      <c r="B21" s="39">
        <v>16.0</v>
      </c>
      <c r="C21" s="11" t="s">
        <v>59</v>
      </c>
    </row>
    <row r="22" ht="15.75" customHeight="1">
      <c r="A22" s="28"/>
      <c r="B22" s="39">
        <v>17.0</v>
      </c>
      <c r="C22" s="11" t="s">
        <v>60</v>
      </c>
    </row>
    <row r="23" ht="15.75" customHeight="1">
      <c r="A23" s="28"/>
      <c r="B23" s="39">
        <v>18.0</v>
      </c>
      <c r="C23" s="11" t="s">
        <v>63</v>
      </c>
    </row>
    <row r="24">
      <c r="A24" s="35" t="s">
        <v>65</v>
      </c>
      <c r="B24" s="36">
        <v>19.0</v>
      </c>
      <c r="C24" s="73" t="s">
        <v>68</v>
      </c>
    </row>
    <row r="25" ht="15.75" customHeight="1">
      <c r="A25" s="28"/>
      <c r="B25" s="39">
        <v>20.0</v>
      </c>
      <c r="C25" s="11" t="s">
        <v>71</v>
      </c>
    </row>
    <row r="26" ht="15.75" customHeight="1">
      <c r="A26" s="28"/>
      <c r="B26" s="39">
        <v>21.0</v>
      </c>
      <c r="C26" s="11" t="s">
        <v>74</v>
      </c>
    </row>
    <row r="27" ht="15.75" customHeight="1">
      <c r="A27" s="28"/>
      <c r="B27" s="39">
        <v>22.0</v>
      </c>
      <c r="C27" s="11" t="s">
        <v>77</v>
      </c>
    </row>
    <row r="28" ht="15.75" customHeight="1">
      <c r="A28" s="28"/>
      <c r="B28" s="39">
        <v>23.0</v>
      </c>
      <c r="C28" s="11" t="s">
        <v>79</v>
      </c>
    </row>
    <row r="29" ht="15.75" customHeight="1">
      <c r="A29" s="28"/>
      <c r="B29" s="39">
        <v>24.0</v>
      </c>
      <c r="C29" s="11" t="s">
        <v>81</v>
      </c>
    </row>
    <row r="30" ht="33.75" customHeight="1">
      <c r="A30" s="35" t="s">
        <v>82</v>
      </c>
      <c r="B30" s="36">
        <v>25.0</v>
      </c>
      <c r="C30" s="19" t="s">
        <v>83</v>
      </c>
    </row>
    <row r="31" ht="15.75" customHeight="1">
      <c r="A31" s="28"/>
      <c r="B31" s="39">
        <v>26.0</v>
      </c>
      <c r="C31" s="11" t="s">
        <v>85</v>
      </c>
    </row>
    <row r="32" ht="15.75" customHeight="1">
      <c r="A32" s="28"/>
      <c r="B32" s="39"/>
      <c r="C32" s="11"/>
    </row>
    <row r="33" ht="15.75" customHeight="1">
      <c r="A33" s="28"/>
      <c r="B33" s="39"/>
      <c r="C33" s="11"/>
    </row>
    <row r="34" ht="15.75" customHeight="1">
      <c r="A34" s="28"/>
      <c r="B34" s="39"/>
      <c r="C34" s="11"/>
    </row>
    <row r="35" ht="15.75" customHeight="1">
      <c r="A35" s="28"/>
      <c r="B35" s="39"/>
    </row>
    <row r="36" ht="15.75" customHeight="1">
      <c r="A36" s="28"/>
      <c r="B36" s="39"/>
    </row>
    <row r="37" ht="15.75" customHeight="1">
      <c r="A37" s="28"/>
      <c r="B37" s="39"/>
    </row>
    <row r="38" ht="15.75" customHeight="1">
      <c r="A38" s="28"/>
      <c r="B38" s="39"/>
    </row>
    <row r="39" ht="15.75" customHeight="1">
      <c r="A39" s="28"/>
      <c r="B39" s="39"/>
    </row>
    <row r="40" ht="15.75" customHeight="1">
      <c r="A40" s="28"/>
      <c r="B40" s="39"/>
    </row>
    <row r="41" ht="15.75" customHeight="1">
      <c r="A41" s="28"/>
      <c r="B41" s="39"/>
    </row>
    <row r="42" ht="15.75" customHeight="1">
      <c r="A42" s="28"/>
      <c r="B42" s="39"/>
    </row>
    <row r="43" ht="15.75" customHeight="1">
      <c r="A43" s="28"/>
      <c r="B43" s="39"/>
    </row>
    <row r="44" ht="15.75" customHeight="1">
      <c r="A44" s="28"/>
      <c r="B44" s="39"/>
    </row>
    <row r="45" ht="15.75" customHeight="1">
      <c r="A45" s="28"/>
      <c r="B45" s="39"/>
    </row>
    <row r="46" ht="15.75" customHeight="1">
      <c r="A46" s="28"/>
      <c r="B46" s="39"/>
    </row>
    <row r="47" ht="15.75" customHeight="1">
      <c r="A47" s="28"/>
      <c r="B47" s="39"/>
    </row>
    <row r="48" ht="15.75" customHeight="1">
      <c r="A48" s="28"/>
      <c r="B48" s="39"/>
    </row>
    <row r="49" ht="15.75" customHeight="1">
      <c r="A49" s="28"/>
      <c r="B49" s="39"/>
    </row>
    <row r="50" ht="15.75" customHeight="1">
      <c r="A50" s="28"/>
      <c r="B50" s="39"/>
    </row>
    <row r="51" ht="15.75" customHeight="1">
      <c r="A51" s="28"/>
      <c r="B51" s="39"/>
    </row>
    <row r="52" ht="15.75" customHeight="1">
      <c r="B52" s="39"/>
    </row>
    <row r="53" ht="15.75" customHeight="1">
      <c r="B53" s="39"/>
    </row>
    <row r="54" ht="15.75" customHeight="1">
      <c r="B54" s="39"/>
    </row>
    <row r="55" ht="15.75" customHeight="1">
      <c r="B55" s="39"/>
    </row>
    <row r="56" ht="15.75" customHeight="1">
      <c r="B56" s="39"/>
    </row>
    <row r="57" ht="15.75" customHeight="1">
      <c r="B57" s="39"/>
    </row>
    <row r="58" ht="15.75" customHeight="1">
      <c r="B58" s="39"/>
    </row>
    <row r="59" ht="15.75" customHeight="1">
      <c r="B59" s="39"/>
    </row>
    <row r="60" ht="15.75" customHeight="1">
      <c r="B60" s="39"/>
    </row>
    <row r="61" ht="15.75" customHeight="1">
      <c r="B61" s="39"/>
    </row>
    <row r="62" ht="15.75" customHeight="1">
      <c r="B62" s="39"/>
    </row>
    <row r="63" ht="15.75" customHeight="1">
      <c r="B63" s="39"/>
    </row>
    <row r="64" ht="15.75" customHeight="1">
      <c r="B64" s="39"/>
    </row>
    <row r="65" ht="15.75" customHeight="1">
      <c r="B65" s="39"/>
    </row>
    <row r="66" ht="15.75" customHeight="1">
      <c r="B66" s="39"/>
    </row>
    <row r="67" ht="15.75" customHeight="1">
      <c r="B67" s="39"/>
    </row>
    <row r="68" ht="15.75" customHeight="1">
      <c r="B68" s="39"/>
    </row>
    <row r="69" ht="15.75" customHeight="1">
      <c r="B69" s="39"/>
    </row>
    <row r="70" ht="15.75" customHeight="1">
      <c r="B70" s="39"/>
    </row>
    <row r="71" ht="15.75" customHeight="1">
      <c r="B71" s="39"/>
    </row>
    <row r="72" ht="15.75" customHeight="1">
      <c r="B72" s="39"/>
    </row>
    <row r="73" ht="15.75" customHeight="1">
      <c r="B73" s="39"/>
    </row>
    <row r="74" ht="15.75" customHeight="1">
      <c r="B74" s="39"/>
    </row>
    <row r="75" ht="15.75" customHeight="1">
      <c r="B75" s="39"/>
    </row>
    <row r="76" ht="15.75" customHeight="1">
      <c r="B76" s="39"/>
    </row>
    <row r="77" ht="15.75" customHeight="1">
      <c r="B77" s="39"/>
    </row>
    <row r="78" ht="15.75" customHeight="1">
      <c r="B78" s="39"/>
    </row>
    <row r="79" ht="15.75" customHeight="1">
      <c r="B79" s="39"/>
    </row>
    <row r="80" ht="15.75" customHeight="1">
      <c r="B80" s="39"/>
    </row>
    <row r="81" ht="15.75" customHeight="1">
      <c r="B81" s="39"/>
    </row>
    <row r="82" ht="15.75" customHeight="1">
      <c r="B82" s="39"/>
    </row>
    <row r="83" ht="15.75" customHeight="1">
      <c r="B83" s="39"/>
    </row>
    <row r="84" ht="15.75" customHeight="1">
      <c r="B84" s="39"/>
    </row>
    <row r="85" ht="15.75" customHeight="1">
      <c r="B85" s="39"/>
    </row>
    <row r="86" ht="15.75" customHeight="1">
      <c r="B86" s="39"/>
    </row>
    <row r="87" ht="15.75" customHeight="1">
      <c r="B87" s="39"/>
    </row>
    <row r="88" ht="15.75" customHeight="1">
      <c r="B88" s="39"/>
    </row>
    <row r="89" ht="15.75" customHeight="1">
      <c r="B89" s="39"/>
    </row>
    <row r="90" ht="15.75" customHeight="1">
      <c r="B90" s="39"/>
    </row>
    <row r="91" ht="15.75" customHeight="1">
      <c r="B91" s="39"/>
    </row>
    <row r="92" ht="15.75" customHeight="1">
      <c r="B92" s="39"/>
    </row>
    <row r="93" ht="15.75" customHeight="1">
      <c r="B93" s="39"/>
    </row>
    <row r="94" ht="15.75" customHeight="1">
      <c r="B94" s="39"/>
    </row>
    <row r="95" ht="15.75" customHeight="1">
      <c r="B95" s="39"/>
    </row>
    <row r="96" ht="15.75" customHeight="1">
      <c r="B96" s="39"/>
    </row>
    <row r="97" ht="15.75" customHeight="1">
      <c r="B97" s="39"/>
    </row>
    <row r="98" ht="15.75" customHeight="1">
      <c r="B98" s="39"/>
    </row>
    <row r="99" ht="15.75" customHeight="1">
      <c r="B99" s="39"/>
    </row>
    <row r="100" ht="15.75" customHeight="1">
      <c r="B100" s="39"/>
    </row>
    <row r="101" ht="15.75" customHeight="1">
      <c r="B101" s="39"/>
    </row>
    <row r="102" ht="15.75" customHeight="1">
      <c r="B102" s="39"/>
    </row>
    <row r="103" ht="15.75" customHeight="1">
      <c r="B103" s="39"/>
    </row>
    <row r="104" ht="15.75" customHeight="1">
      <c r="B104" s="39"/>
    </row>
    <row r="105" ht="15.75" customHeight="1">
      <c r="B105" s="39"/>
    </row>
    <row r="106" ht="15.75" customHeight="1">
      <c r="B106" s="39"/>
    </row>
    <row r="107" ht="15.75" customHeight="1">
      <c r="B107" s="39"/>
    </row>
    <row r="108" ht="15.75" customHeight="1">
      <c r="B108" s="39"/>
    </row>
    <row r="109" ht="15.75" customHeight="1">
      <c r="B109" s="39"/>
    </row>
    <row r="110" ht="15.75" customHeight="1">
      <c r="B110" s="39"/>
    </row>
    <row r="111" ht="15.75" customHeight="1">
      <c r="B111" s="39"/>
    </row>
    <row r="112" ht="15.75" customHeight="1">
      <c r="B112" s="39"/>
    </row>
    <row r="113" ht="15.75" customHeight="1">
      <c r="B113" s="39"/>
    </row>
    <row r="114" ht="15.75" customHeight="1">
      <c r="B114" s="39"/>
    </row>
    <row r="115" ht="15.75" customHeight="1">
      <c r="B115" s="39"/>
    </row>
    <row r="116" ht="15.75" customHeight="1">
      <c r="B116" s="39"/>
    </row>
    <row r="117" ht="15.75" customHeight="1">
      <c r="B117" s="39"/>
    </row>
    <row r="118" ht="15.75" customHeight="1">
      <c r="B118" s="39"/>
    </row>
    <row r="119" ht="15.75" customHeight="1">
      <c r="B119" s="39"/>
    </row>
    <row r="120" ht="15.75" customHeight="1">
      <c r="B120" s="39"/>
    </row>
    <row r="121" ht="15.75" customHeight="1">
      <c r="B121" s="39"/>
    </row>
    <row r="122" ht="15.75" customHeight="1">
      <c r="B122" s="39"/>
    </row>
    <row r="123" ht="15.75" customHeight="1">
      <c r="B123" s="39"/>
    </row>
    <row r="124" ht="15.75" customHeight="1">
      <c r="B124" s="39"/>
    </row>
    <row r="125" ht="15.75" customHeight="1">
      <c r="B125" s="39"/>
    </row>
    <row r="126" ht="15.75" customHeight="1">
      <c r="B126" s="39"/>
    </row>
    <row r="127" ht="15.75" customHeight="1">
      <c r="B127" s="39"/>
    </row>
    <row r="128" ht="15.75" customHeight="1">
      <c r="B128" s="39"/>
    </row>
    <row r="129" ht="15.75" customHeight="1">
      <c r="B129" s="39"/>
    </row>
    <row r="130" ht="15.75" customHeight="1">
      <c r="B130" s="39"/>
    </row>
    <row r="131" ht="15.75" customHeight="1">
      <c r="B131" s="39"/>
    </row>
    <row r="132" ht="15.75" customHeight="1">
      <c r="B132" s="39"/>
    </row>
    <row r="133" ht="15.75" customHeight="1">
      <c r="B133" s="39"/>
    </row>
    <row r="134" ht="15.75" customHeight="1">
      <c r="B134" s="39"/>
    </row>
    <row r="135" ht="15.75" customHeight="1">
      <c r="B135" s="39"/>
    </row>
    <row r="136" ht="15.75" customHeight="1">
      <c r="B136" s="39"/>
    </row>
    <row r="137" ht="15.75" customHeight="1">
      <c r="B137" s="39"/>
    </row>
    <row r="138" ht="15.75" customHeight="1">
      <c r="B138" s="39"/>
    </row>
    <row r="139" ht="15.75" customHeight="1">
      <c r="B139" s="39"/>
    </row>
    <row r="140" ht="15.75" customHeight="1">
      <c r="B140" s="39"/>
    </row>
    <row r="141" ht="15.75" customHeight="1">
      <c r="B141" s="39"/>
    </row>
    <row r="142" ht="15.75" customHeight="1">
      <c r="B142" s="39"/>
    </row>
    <row r="143" ht="15.75" customHeight="1">
      <c r="B143" s="39"/>
    </row>
    <row r="144" ht="15.75" customHeight="1">
      <c r="B144" s="39"/>
    </row>
    <row r="145" ht="15.75" customHeight="1">
      <c r="B145" s="39"/>
    </row>
    <row r="146" ht="15.75" customHeight="1">
      <c r="B146" s="39"/>
    </row>
    <row r="147" ht="15.75" customHeight="1">
      <c r="B147" s="39"/>
    </row>
    <row r="148" ht="15.75" customHeight="1">
      <c r="B148" s="39"/>
    </row>
    <row r="149" ht="15.75" customHeight="1">
      <c r="B149" s="39"/>
    </row>
    <row r="150" ht="15.75" customHeight="1">
      <c r="B150" s="39"/>
    </row>
    <row r="151" ht="15.75" customHeight="1">
      <c r="B151" s="39"/>
    </row>
    <row r="152" ht="15.75" customHeight="1">
      <c r="B152" s="39"/>
    </row>
    <row r="153" ht="15.75" customHeight="1">
      <c r="B153" s="39"/>
    </row>
    <row r="154" ht="15.75" customHeight="1">
      <c r="B154" s="39"/>
    </row>
    <row r="155" ht="15.75" customHeight="1">
      <c r="B155" s="39"/>
    </row>
    <row r="156" ht="15.75" customHeight="1">
      <c r="B156" s="39"/>
    </row>
    <row r="157" ht="15.75" customHeight="1">
      <c r="B157" s="39"/>
    </row>
    <row r="158" ht="15.75" customHeight="1">
      <c r="B158" s="39"/>
    </row>
    <row r="159" ht="15.75" customHeight="1">
      <c r="B159" s="39"/>
    </row>
    <row r="160" ht="15.75" customHeight="1">
      <c r="B160" s="39"/>
    </row>
    <row r="161" ht="15.75" customHeight="1">
      <c r="B161" s="39"/>
    </row>
    <row r="162" ht="15.75" customHeight="1">
      <c r="B162" s="39"/>
    </row>
    <row r="163" ht="15.75" customHeight="1">
      <c r="B163" s="39"/>
    </row>
    <row r="164" ht="15.75" customHeight="1">
      <c r="B164" s="39"/>
    </row>
    <row r="165" ht="15.75" customHeight="1">
      <c r="B165" s="39"/>
    </row>
    <row r="166" ht="15.75" customHeight="1">
      <c r="B166" s="39"/>
    </row>
    <row r="167" ht="15.75" customHeight="1">
      <c r="B167" s="39"/>
    </row>
    <row r="168" ht="15.75" customHeight="1">
      <c r="B168" s="39"/>
    </row>
    <row r="169" ht="15.75" customHeight="1">
      <c r="B169" s="39"/>
    </row>
    <row r="170" ht="15.75" customHeight="1">
      <c r="B170" s="39"/>
    </row>
    <row r="171" ht="15.75" customHeight="1">
      <c r="B171" s="39"/>
    </row>
    <row r="172" ht="15.75" customHeight="1">
      <c r="B172" s="39"/>
    </row>
    <row r="173" ht="15.75" customHeight="1">
      <c r="B173" s="39"/>
    </row>
    <row r="174" ht="15.75" customHeight="1">
      <c r="B174" s="39"/>
    </row>
    <row r="175" ht="15.75" customHeight="1">
      <c r="B175" s="39"/>
    </row>
    <row r="176" ht="15.75" customHeight="1">
      <c r="B176" s="39"/>
    </row>
    <row r="177" ht="15.75" customHeight="1">
      <c r="B177" s="39"/>
    </row>
    <row r="178" ht="15.75" customHeight="1">
      <c r="B178" s="39"/>
    </row>
    <row r="179" ht="15.75" customHeight="1">
      <c r="B179" s="39"/>
    </row>
    <row r="180" ht="15.75" customHeight="1">
      <c r="B180" s="39"/>
    </row>
    <row r="181" ht="15.75" customHeight="1">
      <c r="B181" s="39"/>
    </row>
    <row r="182" ht="15.75" customHeight="1">
      <c r="B182" s="39"/>
    </row>
    <row r="183" ht="15.75" customHeight="1">
      <c r="B183" s="39"/>
    </row>
    <row r="184" ht="15.75" customHeight="1">
      <c r="B184" s="39"/>
    </row>
    <row r="185" ht="15.75" customHeight="1">
      <c r="B185" s="39"/>
    </row>
    <row r="186" ht="15.75" customHeight="1">
      <c r="B186" s="39"/>
    </row>
    <row r="187" ht="15.75" customHeight="1">
      <c r="B187" s="39"/>
    </row>
    <row r="188" ht="15.75" customHeight="1">
      <c r="B188" s="39"/>
    </row>
    <row r="189" ht="15.75" customHeight="1">
      <c r="B189" s="39"/>
    </row>
    <row r="190" ht="15.75" customHeight="1">
      <c r="B190" s="39"/>
    </row>
    <row r="191" ht="15.75" customHeight="1">
      <c r="B191" s="39"/>
    </row>
    <row r="192" ht="15.75" customHeight="1">
      <c r="B192" s="39"/>
    </row>
    <row r="193" ht="15.75" customHeight="1">
      <c r="B193" s="39"/>
    </row>
    <row r="194" ht="15.75" customHeight="1">
      <c r="B194" s="39"/>
    </row>
    <row r="195" ht="15.75" customHeight="1">
      <c r="B195" s="39"/>
    </row>
    <row r="196" ht="15.75" customHeight="1">
      <c r="B196" s="39"/>
    </row>
    <row r="197" ht="15.75" customHeight="1">
      <c r="B197" s="39"/>
    </row>
    <row r="198" ht="15.75" customHeight="1">
      <c r="B198" s="39"/>
    </row>
    <row r="199" ht="15.75" customHeight="1">
      <c r="B199" s="39"/>
    </row>
    <row r="200" ht="15.75" customHeight="1">
      <c r="B200" s="39"/>
    </row>
    <row r="201" ht="15.75" customHeight="1">
      <c r="B201" s="39"/>
    </row>
    <row r="202" ht="15.75" customHeight="1">
      <c r="B202" s="39"/>
    </row>
    <row r="203" ht="15.75" customHeight="1">
      <c r="B203" s="39"/>
    </row>
    <row r="204" ht="15.75" customHeight="1">
      <c r="B204" s="39"/>
    </row>
    <row r="205" ht="15.75" customHeight="1">
      <c r="B205" s="39"/>
    </row>
    <row r="206" ht="15.75" customHeight="1">
      <c r="B206" s="39"/>
    </row>
    <row r="207" ht="15.75" customHeight="1">
      <c r="B207" s="39"/>
    </row>
    <row r="208" ht="15.75" customHeight="1">
      <c r="B208" s="39"/>
    </row>
    <row r="209" ht="15.75" customHeight="1">
      <c r="B209" s="39"/>
    </row>
    <row r="210" ht="15.75" customHeight="1">
      <c r="B210" s="39"/>
    </row>
    <row r="211" ht="15.75" customHeight="1">
      <c r="B211" s="39"/>
    </row>
    <row r="212" ht="15.75" customHeight="1">
      <c r="B212" s="39"/>
    </row>
    <row r="213" ht="15.75" customHeight="1">
      <c r="B213" s="39"/>
    </row>
    <row r="214" ht="15.75" customHeight="1">
      <c r="B214" s="39"/>
    </row>
    <row r="215" ht="15.75" customHeight="1">
      <c r="B215" s="39"/>
    </row>
    <row r="216" ht="15.75" customHeight="1">
      <c r="B216" s="39"/>
    </row>
    <row r="217" ht="15.75" customHeight="1">
      <c r="B217" s="39"/>
    </row>
    <row r="218" ht="15.75" customHeight="1">
      <c r="B218" s="39"/>
    </row>
    <row r="219" ht="15.75" customHeight="1">
      <c r="B219" s="39"/>
    </row>
    <row r="220" ht="15.75" customHeight="1">
      <c r="B220" s="39"/>
    </row>
    <row r="221" ht="15.75" customHeight="1">
      <c r="B221" s="39"/>
    </row>
    <row r="222" ht="15.75" customHeight="1">
      <c r="B222" s="39"/>
    </row>
    <row r="223" ht="15.75" customHeight="1">
      <c r="B223" s="39"/>
    </row>
    <row r="224" ht="15.75" customHeight="1">
      <c r="B224" s="39"/>
    </row>
    <row r="225" ht="15.75" customHeight="1">
      <c r="B225" s="39"/>
    </row>
    <row r="226" ht="15.75" customHeight="1">
      <c r="B226" s="39"/>
    </row>
    <row r="227" ht="15.75" customHeight="1">
      <c r="B227" s="39"/>
    </row>
    <row r="228" ht="15.75" customHeight="1">
      <c r="B228" s="39"/>
    </row>
    <row r="229" ht="15.75" customHeight="1">
      <c r="B229" s="39"/>
    </row>
    <row r="230" ht="15.75" customHeight="1">
      <c r="B230" s="39"/>
    </row>
    <row r="231" ht="15.75" customHeight="1">
      <c r="B231" s="39"/>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C2"/>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26" width="14.5"/>
  </cols>
  <sheetData>
    <row r="1" ht="15.75" customHeight="1"/>
    <row r="2" ht="15.75" customHeight="1"/>
    <row r="3" ht="15.75" customHeight="1"/>
    <row r="4" ht="15.75" customHeight="1"/>
    <row r="5" ht="15.75" customHeight="1"/>
    <row r="6" ht="15.75" customHeight="1"/>
    <row r="7" ht="15.75" customHeight="1"/>
    <row r="8" ht="15.75" customHeight="1"/>
    <row r="9" ht="15.75" customHeight="1"/>
    <row r="10" ht="15.75" customHeight="1"/>
    <row r="11" ht="15.75" customHeight="1"/>
    <row r="12" ht="15.75" customHeight="1"/>
    <row r="13" ht="15.75" customHeight="1"/>
    <row r="14" ht="15.75" customHeight="1"/>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2020-01-01T01:37:49Z</dcterms:created>
</cp:coreProperties>
</file>